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babnigg\Box Sync\WrpA\"/>
    </mc:Choice>
  </mc:AlternateContent>
  <bookViews>
    <workbookView xWindow="1185" yWindow="0" windowWidth="25605" windowHeight="15465" tabRatio="500"/>
  </bookViews>
  <sheets>
    <sheet name="Sheet1" sheetId="1" r:id="rId1"/>
    <sheet name="Sheet2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5" i="1" l="1"/>
  <c r="AB15" i="1"/>
  <c r="AA15" i="1"/>
  <c r="Z14" i="1"/>
  <c r="AB14" i="1"/>
  <c r="AA14" i="1"/>
  <c r="Z13" i="1"/>
  <c r="AB13" i="1"/>
  <c r="AA13" i="1"/>
  <c r="Z12" i="1"/>
  <c r="AB12" i="1"/>
  <c r="AA12" i="1"/>
  <c r="Z5" i="1"/>
  <c r="AA5" i="1"/>
  <c r="AB5" i="1"/>
  <c r="Z6" i="1"/>
  <c r="AA6" i="1"/>
  <c r="AB6" i="1"/>
  <c r="Z7" i="1"/>
  <c r="AA7" i="1"/>
  <c r="AB7" i="1"/>
  <c r="AB4" i="1"/>
  <c r="AA4" i="1"/>
  <c r="Z4" i="1"/>
  <c r="V15" i="1"/>
  <c r="X15" i="1"/>
  <c r="W15" i="1"/>
  <c r="V14" i="1"/>
  <c r="X14" i="1"/>
  <c r="W14" i="1"/>
  <c r="V13" i="1"/>
  <c r="X13" i="1"/>
  <c r="W13" i="1"/>
  <c r="V12" i="1"/>
  <c r="X12" i="1"/>
  <c r="W12" i="1"/>
  <c r="X7" i="1"/>
  <c r="W7" i="1"/>
  <c r="V7" i="1"/>
  <c r="V5" i="1"/>
  <c r="W5" i="1"/>
  <c r="X5" i="1"/>
  <c r="V6" i="1"/>
  <c r="W6" i="1"/>
  <c r="X6" i="1"/>
  <c r="X4" i="1"/>
  <c r="W4" i="1"/>
  <c r="V4" i="1"/>
  <c r="R13" i="1"/>
  <c r="S13" i="1"/>
  <c r="T13" i="1"/>
  <c r="R14" i="1"/>
  <c r="S14" i="1"/>
  <c r="T14" i="1"/>
  <c r="T12" i="1"/>
  <c r="S12" i="1"/>
  <c r="R12" i="1"/>
  <c r="T7" i="1"/>
  <c r="S7" i="1"/>
  <c r="R7" i="1"/>
  <c r="T15" i="1"/>
  <c r="S15" i="1"/>
  <c r="S5" i="1"/>
  <c r="T5" i="1"/>
  <c r="S6" i="1"/>
  <c r="T6" i="1"/>
  <c r="T4" i="1"/>
  <c r="S4" i="1"/>
  <c r="R15" i="1"/>
  <c r="R5" i="1"/>
  <c r="R6" i="1"/>
  <c r="R4" i="1"/>
</calcChain>
</file>

<file path=xl/sharedStrings.xml><?xml version="1.0" encoding="utf-8"?>
<sst xmlns="http://schemas.openxmlformats.org/spreadsheetml/2006/main" count="112" uniqueCount="18">
  <si>
    <t>days</t>
  </si>
  <si>
    <t>WT - CFUs</t>
  </si>
  <si>
    <t>∆WrpA - CFUs</t>
  </si>
  <si>
    <t>∆WrpA-complemented - CFUs</t>
  </si>
  <si>
    <t>mices infected with B. abortus - CFUs/spleens</t>
  </si>
  <si>
    <t>WT - spleen weights</t>
  </si>
  <si>
    <t>∆WrpA-complemented - spleen weights</t>
  </si>
  <si>
    <t>∆WrpA - spleen weights</t>
  </si>
  <si>
    <t>mices infected with B. abortus - Spleen weights (gram)</t>
  </si>
  <si>
    <t>wt.ave</t>
  </si>
  <si>
    <t>plus</t>
  </si>
  <si>
    <t>minus</t>
  </si>
  <si>
    <t xml:space="preserve">∆WrpA-complemented </t>
  </si>
  <si>
    <t>[#</t>
  </si>
  <si>
    <t>#,</t>
  </si>
  <si>
    <t>,</t>
  </si>
  <si>
    <t>],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</si>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</sst>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5"/>
  <sheetViews>
    <sheetView tabSelected="1" topLeftCell="F1" workbookViewId="0">
      <selection activeCell="Q22" sqref="Q22"/>
    </sheetView>
  </sheetViews>
  <sheetFormatPr defaultColWidth="11" defaultRowHeight="15.75" x14ac:dyDescent="0.25"/>
  <cols>
    <col min="2" max="17" width="9.375" customWidth="1"/>
  </cols>
  <sheetData>
    <row r="2" spans="1:28" x14ac:dyDescent="0.25">
      <c r="A2" t="s">
        <v>4</v>
      </c>
      <c r="R2" s="4" t="s">
        <v>9</v>
      </c>
      <c r="S2" s="4" t="s">
        <v>10</v>
      </c>
      <c r="T2" s="4" t="s">
        <v>11</v>
      </c>
      <c r="V2" s="5" t="s">
        <v>2</v>
      </c>
      <c r="W2" s="5"/>
      <c r="X2" s="5"/>
      <c r="Z2" t="s">
        <v>12</v>
      </c>
    </row>
    <row r="3" spans="1:28" x14ac:dyDescent="0.25">
      <c r="A3" t="s">
        <v>0</v>
      </c>
      <c r="B3" s="6" t="s">
        <v>1</v>
      </c>
      <c r="C3" s="6"/>
      <c r="D3" s="6"/>
      <c r="E3" s="6"/>
      <c r="F3" s="6"/>
      <c r="G3" s="7" t="s">
        <v>2</v>
      </c>
      <c r="H3" s="7"/>
      <c r="I3" s="7"/>
      <c r="J3" s="7"/>
      <c r="K3" s="7"/>
      <c r="L3" s="6" t="s">
        <v>3</v>
      </c>
      <c r="M3" s="6"/>
      <c r="N3" s="6"/>
      <c r="O3" s="6"/>
      <c r="P3" s="6"/>
      <c r="Q3" t="s">
        <v>4</v>
      </c>
      <c r="V3" s="5"/>
      <c r="W3" s="5"/>
      <c r="X3" s="5"/>
    </row>
    <row r="4" spans="1:28" x14ac:dyDescent="0.25">
      <c r="A4" s="1">
        <v>1</v>
      </c>
      <c r="B4" s="2">
        <v>1500000</v>
      </c>
      <c r="C4" s="2">
        <v>1500000</v>
      </c>
      <c r="D4" s="2">
        <v>3500000</v>
      </c>
      <c r="E4" s="2">
        <v>7250000</v>
      </c>
      <c r="F4" s="2">
        <v>5000000</v>
      </c>
      <c r="G4" s="1">
        <v>3750000</v>
      </c>
      <c r="H4" s="1">
        <v>2750000</v>
      </c>
      <c r="I4" s="1">
        <v>2250000</v>
      </c>
      <c r="J4" s="1">
        <v>3000000</v>
      </c>
      <c r="K4" s="3">
        <v>3000000</v>
      </c>
      <c r="L4" s="2">
        <v>3500000</v>
      </c>
      <c r="M4" s="2">
        <v>1750000</v>
      </c>
      <c r="N4" s="2">
        <v>3750000</v>
      </c>
      <c r="O4" s="2">
        <v>1750000</v>
      </c>
      <c r="P4" s="2">
        <v>2750000</v>
      </c>
      <c r="R4" s="4">
        <f>AVERAGE(B4:F4)</f>
        <v>3750000</v>
      </c>
      <c r="S4" s="4">
        <f>R4+STDEV(B4:F4)</f>
        <v>6199489.7427831776</v>
      </c>
      <c r="T4" s="4">
        <f>R4-STDEV(B4:F4)</f>
        <v>1300510.2572168219</v>
      </c>
      <c r="V4" s="5">
        <f>AVERAGE(G4:K4)</f>
        <v>2950000</v>
      </c>
      <c r="W4" s="5">
        <f>V4+STDEV(G4:K4)</f>
        <v>3491987.0847169701</v>
      </c>
      <c r="X4" s="5">
        <f>V4-STDEV(G4:K4)</f>
        <v>2408012.9152830299</v>
      </c>
      <c r="Z4">
        <f>AVERAGE(L4:P4)</f>
        <v>2700000</v>
      </c>
      <c r="AA4">
        <f>Z4+STDEV(L4:P4)</f>
        <v>3642072.1840708386</v>
      </c>
      <c r="AB4">
        <f>Z4-STDEV(L4:P4)</f>
        <v>1757927.8159291614</v>
      </c>
    </row>
    <row r="5" spans="1:28" x14ac:dyDescent="0.25">
      <c r="A5" s="1">
        <v>4</v>
      </c>
      <c r="B5" s="2">
        <v>3000000</v>
      </c>
      <c r="C5" s="2">
        <v>3250000</v>
      </c>
      <c r="D5" s="2">
        <v>1750000</v>
      </c>
      <c r="E5" s="2">
        <v>5250000</v>
      </c>
      <c r="F5" s="2">
        <v>1500000</v>
      </c>
      <c r="G5" s="1">
        <v>625000</v>
      </c>
      <c r="H5" s="1">
        <v>650000</v>
      </c>
      <c r="I5" s="1">
        <v>6000000</v>
      </c>
      <c r="J5" s="1">
        <v>2250000</v>
      </c>
      <c r="K5" s="3">
        <v>1250000</v>
      </c>
      <c r="L5" s="2">
        <v>1750000</v>
      </c>
      <c r="M5" s="2">
        <v>1750000</v>
      </c>
      <c r="N5" s="2">
        <v>750000</v>
      </c>
      <c r="O5" s="2">
        <v>1750000</v>
      </c>
      <c r="P5" s="2">
        <v>2250000</v>
      </c>
      <c r="R5" s="4">
        <f>AVERAGE(B5:F5)</f>
        <v>2950000</v>
      </c>
      <c r="S5" s="4">
        <f>R5+STDEV(B5:F5)</f>
        <v>4443736.9246289656</v>
      </c>
      <c r="T5" s="4">
        <f>R5-STDEV(B5:F5)</f>
        <v>1456263.0753710344</v>
      </c>
      <c r="V5" s="5">
        <f t="shared" ref="V5:V6" si="0">AVERAGE(G5:K5)</f>
        <v>2155000</v>
      </c>
      <c r="W5" s="5">
        <f t="shared" ref="W5:W6" si="1">V5+STDEV(G5:K5)</f>
        <v>4403221.5193347828</v>
      </c>
      <c r="X5" s="5">
        <f t="shared" ref="X5:X6" si="2">V5-STDEV(G5:K5)</f>
        <v>-93221.519334782846</v>
      </c>
      <c r="Z5">
        <f t="shared" ref="Z5:Z7" si="3">AVERAGE(L5:P5)</f>
        <v>1650000</v>
      </c>
      <c r="AA5">
        <f t="shared" ref="AA5:AA7" si="4">Z5+STDEV(L5:P5)</f>
        <v>2197722.5575051662</v>
      </c>
      <c r="AB5">
        <f t="shared" ref="AB5:AB7" si="5">Z5-STDEV(L5:P5)</f>
        <v>1102277.4424948338</v>
      </c>
    </row>
    <row r="6" spans="1:28" x14ac:dyDescent="0.25">
      <c r="A6" s="1">
        <v>8</v>
      </c>
      <c r="B6" s="2">
        <v>500000</v>
      </c>
      <c r="C6" s="2">
        <v>475000</v>
      </c>
      <c r="D6" s="2">
        <v>1000000</v>
      </c>
      <c r="E6" s="2">
        <v>3500000</v>
      </c>
      <c r="F6" s="2">
        <v>225000</v>
      </c>
      <c r="G6" s="1">
        <v>800000</v>
      </c>
      <c r="H6" s="1">
        <v>3250000</v>
      </c>
      <c r="I6" s="1">
        <v>150000</v>
      </c>
      <c r="J6" s="1">
        <v>275000</v>
      </c>
      <c r="K6" s="3">
        <v>45000</v>
      </c>
      <c r="L6" s="2">
        <v>275000</v>
      </c>
      <c r="M6" s="2">
        <v>275000</v>
      </c>
      <c r="N6" s="2">
        <v>350000</v>
      </c>
      <c r="O6" s="2">
        <v>125000</v>
      </c>
      <c r="P6" s="2">
        <v>250000</v>
      </c>
      <c r="R6" s="4">
        <f>AVERAGE(B6:F6)</f>
        <v>1140000</v>
      </c>
      <c r="S6" s="4">
        <f>R6+STDEV(B6:F6)</f>
        <v>2488911.5982895247</v>
      </c>
      <c r="T6" s="4">
        <f>R6-STDEV(B6:F6)</f>
        <v>-208911.59828952467</v>
      </c>
      <c r="V6" s="5">
        <f t="shared" si="0"/>
        <v>904000</v>
      </c>
      <c r="W6" s="5">
        <f t="shared" si="1"/>
        <v>2247183.7178882118</v>
      </c>
      <c r="X6" s="5">
        <f t="shared" si="2"/>
        <v>-439183.71788821206</v>
      </c>
      <c r="Z6">
        <f t="shared" si="3"/>
        <v>255000</v>
      </c>
      <c r="AA6">
        <f t="shared" si="4"/>
        <v>336777.13616898062</v>
      </c>
      <c r="AB6">
        <f t="shared" si="5"/>
        <v>173222.86383101938</v>
      </c>
    </row>
    <row r="7" spans="1:28" x14ac:dyDescent="0.25">
      <c r="A7" s="1">
        <v>12</v>
      </c>
      <c r="B7" s="2">
        <v>90000</v>
      </c>
      <c r="C7" s="2">
        <v>110000</v>
      </c>
      <c r="D7" s="2">
        <v>400000</v>
      </c>
      <c r="E7" s="2"/>
      <c r="F7" s="2"/>
      <c r="G7" s="1">
        <v>27500</v>
      </c>
      <c r="H7" s="1">
        <v>67500</v>
      </c>
      <c r="I7" s="1">
        <v>800000</v>
      </c>
      <c r="J7" s="1">
        <v>62500</v>
      </c>
      <c r="K7" s="3"/>
      <c r="L7" s="2">
        <v>3750</v>
      </c>
      <c r="M7" s="2">
        <v>625000</v>
      </c>
      <c r="N7" s="2">
        <v>35000</v>
      </c>
      <c r="O7" s="2">
        <v>102500</v>
      </c>
      <c r="P7" s="2">
        <v>12250</v>
      </c>
      <c r="R7" s="4">
        <f>AVERAGE(B7:D7)</f>
        <v>200000</v>
      </c>
      <c r="S7" s="4">
        <f>R7+STDEV(B7:D7)</f>
        <v>373493.51572897471</v>
      </c>
      <c r="T7" s="4">
        <f>R7-STDEV(B7:D7)</f>
        <v>26506.484271025285</v>
      </c>
      <c r="V7" s="5">
        <f>AVERAGE(G7:J7)</f>
        <v>239375</v>
      </c>
      <c r="W7" s="5">
        <f>V7+STDEV(G7:J7)</f>
        <v>613548.39452006295</v>
      </c>
      <c r="X7" s="5">
        <f>V7-STDEV(G7:J7)</f>
        <v>-134798.39452006295</v>
      </c>
      <c r="Z7">
        <f t="shared" si="3"/>
        <v>155700</v>
      </c>
      <c r="AA7">
        <f t="shared" si="4"/>
        <v>420892.3476460058</v>
      </c>
      <c r="AB7">
        <f t="shared" si="5"/>
        <v>-109492.3476460058</v>
      </c>
    </row>
    <row r="8" spans="1:28" x14ac:dyDescent="0.25">
      <c r="R8" s="4"/>
      <c r="S8" s="4"/>
      <c r="T8" s="4"/>
      <c r="V8" s="5"/>
      <c r="W8" s="5"/>
      <c r="X8" s="5"/>
    </row>
    <row r="9" spans="1:28" x14ac:dyDescent="0.25">
      <c r="R9" s="4"/>
      <c r="S9" s="4"/>
      <c r="T9" s="4"/>
      <c r="V9" s="5"/>
      <c r="W9" s="5"/>
      <c r="X9" s="5"/>
    </row>
    <row r="10" spans="1:28" x14ac:dyDescent="0.25">
      <c r="A10" t="s">
        <v>8</v>
      </c>
      <c r="R10" s="4"/>
      <c r="S10" s="4"/>
      <c r="T10" s="4"/>
      <c r="V10" s="5"/>
      <c r="W10" s="5"/>
      <c r="X10" s="5"/>
    </row>
    <row r="11" spans="1:28" x14ac:dyDescent="0.25">
      <c r="A11" t="s">
        <v>0</v>
      </c>
      <c r="B11" s="6" t="s">
        <v>5</v>
      </c>
      <c r="C11" s="6"/>
      <c r="D11" s="6"/>
      <c r="E11" s="6"/>
      <c r="F11" s="6"/>
      <c r="G11" s="7" t="s">
        <v>7</v>
      </c>
      <c r="H11" s="7"/>
      <c r="I11" s="7"/>
      <c r="J11" s="7"/>
      <c r="K11" s="7"/>
      <c r="L11" s="6" t="s">
        <v>6</v>
      </c>
      <c r="M11" s="6"/>
      <c r="N11" s="6"/>
      <c r="O11" s="6"/>
      <c r="P11" s="6"/>
      <c r="Q11" t="s">
        <v>8</v>
      </c>
      <c r="R11" s="4"/>
      <c r="S11" s="4"/>
      <c r="T11" s="4"/>
      <c r="V11" s="5"/>
      <c r="W11" s="5"/>
      <c r="X11" s="5"/>
    </row>
    <row r="12" spans="1:28" x14ac:dyDescent="0.25">
      <c r="A12" s="1">
        <v>1</v>
      </c>
      <c r="B12" s="2">
        <v>0.22</v>
      </c>
      <c r="C12" s="2">
        <v>0.14000000000000001</v>
      </c>
      <c r="D12" s="2">
        <v>0.27</v>
      </c>
      <c r="E12" s="2">
        <v>0.25</v>
      </c>
      <c r="F12" s="2">
        <v>0.28999999999999998</v>
      </c>
      <c r="G12" s="1">
        <v>0.27</v>
      </c>
      <c r="H12" s="1">
        <v>0.31</v>
      </c>
      <c r="I12" s="1">
        <v>0.27</v>
      </c>
      <c r="J12" s="1">
        <v>0.31</v>
      </c>
      <c r="K12" s="1">
        <v>0.25</v>
      </c>
      <c r="L12" s="2">
        <v>0.35</v>
      </c>
      <c r="M12" s="2">
        <v>0.17</v>
      </c>
      <c r="N12" s="2">
        <v>0.28000000000000003</v>
      </c>
      <c r="O12" s="2">
        <v>0.24</v>
      </c>
      <c r="P12" s="2">
        <v>0.31</v>
      </c>
      <c r="R12" s="4">
        <f>AVERAGE(B12:F12)</f>
        <v>0.23399999999999999</v>
      </c>
      <c r="S12" s="4">
        <f>R12+STDEV(B12:F12)</f>
        <v>0.29256620185738541</v>
      </c>
      <c r="T12" s="4">
        <f>R12-STDEV(B12:F12)</f>
        <v>0.17543379814261456</v>
      </c>
      <c r="V12" s="5">
        <f t="shared" ref="V12:V15" si="6">AVERAGE(G12:K12)</f>
        <v>0.28200000000000003</v>
      </c>
      <c r="W12" s="5">
        <f t="shared" ref="W12:W15" si="7">V12+STDEV(G12:K12)</f>
        <v>0.30883281572999749</v>
      </c>
      <c r="X12" s="5">
        <f t="shared" ref="X12:X15" si="8">V12-STDEV(G12:K12)</f>
        <v>0.25516718427000257</v>
      </c>
      <c r="Z12">
        <f t="shared" ref="Z12:Z15" si="9">AVERAGE(L12:P12)</f>
        <v>0.27</v>
      </c>
      <c r="AA12">
        <f t="shared" ref="AA12:AA15" si="10">Z12+STDEV(L12:P12)</f>
        <v>0.33892024376045105</v>
      </c>
      <c r="AB12">
        <f t="shared" ref="AB12:AB15" si="11">Z12-STDEV(L12:P12)</f>
        <v>0.20107975623954899</v>
      </c>
    </row>
    <row r="13" spans="1:28" x14ac:dyDescent="0.25">
      <c r="A13" s="1">
        <v>4</v>
      </c>
      <c r="B13" s="2">
        <v>0.56000000000000005</v>
      </c>
      <c r="C13" s="2">
        <v>0.78</v>
      </c>
      <c r="D13" s="2">
        <v>0.52</v>
      </c>
      <c r="E13" s="2">
        <v>0.35</v>
      </c>
      <c r="F13" s="2">
        <v>0.7</v>
      </c>
      <c r="G13" s="1">
        <v>0.7</v>
      </c>
      <c r="H13" s="1">
        <v>0.93</v>
      </c>
      <c r="I13" s="1">
        <v>0.8</v>
      </c>
      <c r="J13" s="1">
        <v>1</v>
      </c>
      <c r="K13" s="1">
        <v>0.82</v>
      </c>
      <c r="L13" s="2">
        <v>0.28999999999999998</v>
      </c>
      <c r="M13" s="2">
        <v>0.74</v>
      </c>
      <c r="N13" s="2">
        <v>0.7</v>
      </c>
      <c r="O13" s="2">
        <v>0.69</v>
      </c>
      <c r="P13" s="2">
        <v>0.8</v>
      </c>
      <c r="R13" s="4">
        <f t="shared" ref="R13:R14" si="12">AVERAGE(B13:F13)</f>
        <v>0.58200000000000007</v>
      </c>
      <c r="S13" s="4">
        <f t="shared" ref="S13:S14" si="13">R13+STDEV(B13:F13)</f>
        <v>0.74879328523654654</v>
      </c>
      <c r="T13" s="4">
        <f t="shared" ref="T13:T14" si="14">R13-STDEV(B13:F13)</f>
        <v>0.41520671476345361</v>
      </c>
      <c r="V13" s="5">
        <f t="shared" si="6"/>
        <v>0.85</v>
      </c>
      <c r="W13" s="5">
        <f t="shared" si="7"/>
        <v>0.96704699910719638</v>
      </c>
      <c r="X13" s="5">
        <f t="shared" si="8"/>
        <v>0.73295300089280357</v>
      </c>
      <c r="Z13">
        <f t="shared" si="9"/>
        <v>0.64399999999999991</v>
      </c>
      <c r="AA13">
        <f t="shared" si="10"/>
        <v>0.84655863348670202</v>
      </c>
      <c r="AB13">
        <f t="shared" si="11"/>
        <v>0.44144136651329779</v>
      </c>
    </row>
    <row r="14" spans="1:28" x14ac:dyDescent="0.25">
      <c r="A14" s="1">
        <v>8</v>
      </c>
      <c r="B14" s="2">
        <v>0.66</v>
      </c>
      <c r="C14" s="2">
        <v>0.44</v>
      </c>
      <c r="D14" s="2">
        <v>0.75</v>
      </c>
      <c r="E14" s="2">
        <v>0.49</v>
      </c>
      <c r="F14" s="2">
        <v>0.63</v>
      </c>
      <c r="G14" s="1">
        <v>0.56000000000000005</v>
      </c>
      <c r="H14" s="1">
        <v>0.92</v>
      </c>
      <c r="I14" s="1">
        <v>0.43</v>
      </c>
      <c r="J14" s="1">
        <v>0.54</v>
      </c>
      <c r="K14" s="1">
        <v>0.33</v>
      </c>
      <c r="L14" s="2">
        <v>0.61</v>
      </c>
      <c r="M14" s="2">
        <v>0.43</v>
      </c>
      <c r="N14" s="2">
        <v>0.59</v>
      </c>
      <c r="O14" s="2">
        <v>0.45</v>
      </c>
      <c r="P14" s="2">
        <v>0.46</v>
      </c>
      <c r="R14" s="4">
        <f t="shared" si="12"/>
        <v>0.59399999999999997</v>
      </c>
      <c r="S14" s="4">
        <f t="shared" si="13"/>
        <v>0.7210039369468525</v>
      </c>
      <c r="T14" s="4">
        <f t="shared" si="14"/>
        <v>0.46699606305314745</v>
      </c>
      <c r="V14" s="5">
        <f t="shared" si="6"/>
        <v>0.55600000000000005</v>
      </c>
      <c r="W14" s="5">
        <f t="shared" si="7"/>
        <v>0.77945021816950644</v>
      </c>
      <c r="X14" s="5">
        <f t="shared" si="8"/>
        <v>0.33254978183049372</v>
      </c>
      <c r="Z14">
        <f t="shared" si="9"/>
        <v>0.50800000000000001</v>
      </c>
      <c r="AA14">
        <f t="shared" si="10"/>
        <v>0.59297058314499207</v>
      </c>
      <c r="AB14">
        <f t="shared" si="11"/>
        <v>0.42302941685500794</v>
      </c>
    </row>
    <row r="15" spans="1:28" x14ac:dyDescent="0.25">
      <c r="A15" s="1">
        <v>12</v>
      </c>
      <c r="B15" s="2">
        <v>0.54</v>
      </c>
      <c r="C15" s="2">
        <v>0.38</v>
      </c>
      <c r="D15" s="2">
        <v>0.45</v>
      </c>
      <c r="E15" s="2"/>
      <c r="F15" s="2"/>
      <c r="G15" s="1">
        <v>0.32</v>
      </c>
      <c r="H15" s="1">
        <v>0.48</v>
      </c>
      <c r="I15" s="1">
        <v>0.5</v>
      </c>
      <c r="J15" s="1">
        <v>0.43</v>
      </c>
      <c r="K15" s="1">
        <v>0.25</v>
      </c>
      <c r="L15" s="2">
        <v>0.3</v>
      </c>
      <c r="M15" s="2">
        <v>0.62</v>
      </c>
      <c r="N15" s="2">
        <v>0.33</v>
      </c>
      <c r="O15" s="2">
        <v>0.36</v>
      </c>
      <c r="P15" s="2">
        <v>0.28000000000000003</v>
      </c>
      <c r="R15" s="4">
        <f>AVERAGE(B15:D15)</f>
        <v>0.45666666666666672</v>
      </c>
      <c r="S15" s="4">
        <f>R15+STDEV(B15:D15)</f>
        <v>0.53687472943677328</v>
      </c>
      <c r="T15" s="4">
        <f>R15-STDEV(B15:D15)</f>
        <v>0.37645860389656022</v>
      </c>
      <c r="V15" s="5">
        <f t="shared" si="6"/>
        <v>0.39600000000000002</v>
      </c>
      <c r="W15" s="5">
        <f t="shared" si="7"/>
        <v>0.50337783756436894</v>
      </c>
      <c r="X15" s="5">
        <f t="shared" si="8"/>
        <v>0.28862216243563116</v>
      </c>
      <c r="Z15">
        <f t="shared" si="9"/>
        <v>0.378</v>
      </c>
      <c r="AA15">
        <f t="shared" si="10"/>
        <v>0.5166362146049871</v>
      </c>
      <c r="AB15">
        <f t="shared" si="11"/>
        <v>0.23936378539501288</v>
      </c>
    </row>
  </sheetData>
  <mergeCells count="6">
    <mergeCell ref="B3:F3"/>
    <mergeCell ref="G3:K3"/>
    <mergeCell ref="L3:P3"/>
    <mergeCell ref="B11:F11"/>
    <mergeCell ref="G11:K11"/>
    <mergeCell ref="L11:P1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6"/>
  <sheetViews>
    <sheetView workbookViewId="0">
      <selection activeCell="H20" sqref="H20"/>
    </sheetView>
  </sheetViews>
  <sheetFormatPr defaultRowHeight="15.75" x14ac:dyDescent="0.25"/>
  <cols>
    <col min="5" max="5" width="2.875" customWidth="1"/>
    <col min="7" max="7" width="2.875" customWidth="1"/>
    <col min="11" max="11" width="2.875" customWidth="1"/>
    <col min="13" max="13" width="2.875" customWidth="1"/>
    <col min="15" max="15" width="2.875" customWidth="1"/>
    <col min="17" max="17" width="2.875" customWidth="1"/>
    <col min="19" max="19" width="2.875" customWidth="1"/>
  </cols>
  <sheetData>
    <row r="3" spans="1:21" x14ac:dyDescent="0.25">
      <c r="D3" t="s">
        <v>9</v>
      </c>
      <c r="F3" t="s">
        <v>10</v>
      </c>
      <c r="H3" t="s">
        <v>11</v>
      </c>
      <c r="J3" t="s">
        <v>2</v>
      </c>
      <c r="P3" t="s">
        <v>12</v>
      </c>
    </row>
    <row r="4" spans="1:21" x14ac:dyDescent="0.25">
      <c r="B4" t="s">
        <v>4</v>
      </c>
    </row>
    <row r="5" spans="1:21" x14ac:dyDescent="0.25">
      <c r="A5" t="s">
        <v>13</v>
      </c>
      <c r="B5" s="1">
        <v>1</v>
      </c>
      <c r="C5" s="1" t="s">
        <v>14</v>
      </c>
      <c r="D5">
        <v>3750000</v>
      </c>
      <c r="E5" t="s">
        <v>15</v>
      </c>
      <c r="F5">
        <v>6199489.7427831776</v>
      </c>
      <c r="G5" t="s">
        <v>15</v>
      </c>
      <c r="H5">
        <v>1300510.2572168219</v>
      </c>
      <c r="I5" t="s">
        <v>15</v>
      </c>
      <c r="J5">
        <v>2950000</v>
      </c>
      <c r="K5" t="s">
        <v>15</v>
      </c>
      <c r="L5">
        <v>3491987.0847169701</v>
      </c>
      <c r="M5" t="s">
        <v>15</v>
      </c>
      <c r="N5">
        <v>2408012.9152830299</v>
      </c>
      <c r="O5" t="s">
        <v>15</v>
      </c>
      <c r="P5">
        <v>2700000</v>
      </c>
      <c r="Q5" t="s">
        <v>15</v>
      </c>
      <c r="R5">
        <v>3642072.1840708386</v>
      </c>
      <c r="S5" t="s">
        <v>15</v>
      </c>
      <c r="T5">
        <v>1757927.8159291614</v>
      </c>
      <c r="U5" t="s">
        <v>16</v>
      </c>
    </row>
    <row r="6" spans="1:21" x14ac:dyDescent="0.25">
      <c r="A6" t="s">
        <v>13</v>
      </c>
      <c r="B6" s="1">
        <v>4</v>
      </c>
      <c r="C6" s="1" t="s">
        <v>14</v>
      </c>
      <c r="D6">
        <v>2950000</v>
      </c>
      <c r="E6" t="s">
        <v>15</v>
      </c>
      <c r="F6">
        <v>4443736.9246289656</v>
      </c>
      <c r="G6" t="s">
        <v>15</v>
      </c>
      <c r="H6">
        <v>1456263.0753710344</v>
      </c>
      <c r="I6" t="s">
        <v>15</v>
      </c>
      <c r="J6">
        <v>2155000</v>
      </c>
      <c r="K6" t="s">
        <v>15</v>
      </c>
      <c r="L6">
        <v>4403221.5193347828</v>
      </c>
      <c r="M6" t="s">
        <v>15</v>
      </c>
      <c r="N6">
        <v>-93221.519334782846</v>
      </c>
      <c r="O6" t="s">
        <v>15</v>
      </c>
      <c r="P6">
        <v>1650000</v>
      </c>
      <c r="Q6" t="s">
        <v>15</v>
      </c>
      <c r="R6">
        <v>2197722.5575051662</v>
      </c>
      <c r="S6" t="s">
        <v>15</v>
      </c>
      <c r="T6">
        <v>1102277.4424948338</v>
      </c>
      <c r="U6" t="s">
        <v>16</v>
      </c>
    </row>
    <row r="7" spans="1:21" x14ac:dyDescent="0.25">
      <c r="A7" t="s">
        <v>13</v>
      </c>
      <c r="B7" s="1">
        <v>8</v>
      </c>
      <c r="C7" s="1" t="s">
        <v>14</v>
      </c>
      <c r="D7">
        <v>1140000</v>
      </c>
      <c r="E7" t="s">
        <v>15</v>
      </c>
      <c r="F7">
        <v>2488911.5982895247</v>
      </c>
      <c r="G7" t="s">
        <v>15</v>
      </c>
      <c r="H7">
        <v>-208911.59828952467</v>
      </c>
      <c r="I7" t="s">
        <v>15</v>
      </c>
      <c r="J7">
        <v>904000</v>
      </c>
      <c r="K7" t="s">
        <v>15</v>
      </c>
      <c r="L7">
        <v>2247183.7178882118</v>
      </c>
      <c r="M7" t="s">
        <v>15</v>
      </c>
      <c r="N7">
        <v>-439183.71788821206</v>
      </c>
      <c r="O7" t="s">
        <v>15</v>
      </c>
      <c r="P7">
        <v>255000</v>
      </c>
      <c r="Q7" t="s">
        <v>15</v>
      </c>
      <c r="R7">
        <v>336777.13616898062</v>
      </c>
      <c r="S7" t="s">
        <v>15</v>
      </c>
      <c r="T7">
        <v>173222.86383101938</v>
      </c>
      <c r="U7" t="s">
        <v>16</v>
      </c>
    </row>
    <row r="8" spans="1:21" x14ac:dyDescent="0.25">
      <c r="A8" t="s">
        <v>13</v>
      </c>
      <c r="B8" s="1">
        <v>12</v>
      </c>
      <c r="C8" s="1" t="s">
        <v>14</v>
      </c>
      <c r="D8">
        <v>200000</v>
      </c>
      <c r="E8" t="s">
        <v>15</v>
      </c>
      <c r="F8">
        <v>373493.51572897471</v>
      </c>
      <c r="G8" t="s">
        <v>15</v>
      </c>
      <c r="H8">
        <v>26506.484271025285</v>
      </c>
      <c r="I8" t="s">
        <v>15</v>
      </c>
      <c r="J8">
        <v>239375</v>
      </c>
      <c r="K8" t="s">
        <v>15</v>
      </c>
      <c r="L8">
        <v>613548.39452006295</v>
      </c>
      <c r="M8" t="s">
        <v>15</v>
      </c>
      <c r="N8">
        <v>-134798.39452006295</v>
      </c>
      <c r="O8" t="s">
        <v>15</v>
      </c>
      <c r="P8">
        <v>155700</v>
      </c>
      <c r="Q8" t="s">
        <v>15</v>
      </c>
      <c r="R8">
        <v>420892.3476460058</v>
      </c>
      <c r="S8" t="s">
        <v>15</v>
      </c>
      <c r="T8">
        <v>-109492.3476460058</v>
      </c>
      <c r="U8" t="s">
        <v>17</v>
      </c>
    </row>
    <row r="12" spans="1:21" x14ac:dyDescent="0.25">
      <c r="B12" t="s">
        <v>8</v>
      </c>
    </row>
    <row r="13" spans="1:21" x14ac:dyDescent="0.25">
      <c r="A13" t="s">
        <v>13</v>
      </c>
      <c r="B13" s="1">
        <v>1</v>
      </c>
      <c r="C13" s="1" t="s">
        <v>14</v>
      </c>
      <c r="D13">
        <v>0.23399999999999999</v>
      </c>
      <c r="E13" t="s">
        <v>15</v>
      </c>
      <c r="F13">
        <v>0.29256620185738541</v>
      </c>
      <c r="G13" t="s">
        <v>15</v>
      </c>
      <c r="H13">
        <v>0.17543379814261456</v>
      </c>
      <c r="I13" t="s">
        <v>15</v>
      </c>
      <c r="J13">
        <v>0.28200000000000003</v>
      </c>
      <c r="K13" t="s">
        <v>15</v>
      </c>
      <c r="L13">
        <v>0.30883281572999749</v>
      </c>
      <c r="M13" t="s">
        <v>15</v>
      </c>
      <c r="N13">
        <v>0.25516718427000257</v>
      </c>
      <c r="O13" t="s">
        <v>15</v>
      </c>
      <c r="P13">
        <v>0.27</v>
      </c>
      <c r="Q13" t="s">
        <v>15</v>
      </c>
      <c r="R13">
        <v>0.33892024376045105</v>
      </c>
      <c r="S13" t="s">
        <v>15</v>
      </c>
      <c r="T13">
        <v>0.20107975623954899</v>
      </c>
      <c r="U13" t="s">
        <v>16</v>
      </c>
    </row>
    <row r="14" spans="1:21" x14ac:dyDescent="0.25">
      <c r="A14" t="s">
        <v>13</v>
      </c>
      <c r="B14" s="1">
        <v>4</v>
      </c>
      <c r="C14" s="1" t="s">
        <v>14</v>
      </c>
      <c r="D14">
        <v>0.58200000000000007</v>
      </c>
      <c r="E14" t="s">
        <v>15</v>
      </c>
      <c r="F14">
        <v>0.74879328523654654</v>
      </c>
      <c r="G14" t="s">
        <v>15</v>
      </c>
      <c r="H14">
        <v>0.41520671476345361</v>
      </c>
      <c r="I14" t="s">
        <v>15</v>
      </c>
      <c r="J14">
        <v>0.85</v>
      </c>
      <c r="K14" t="s">
        <v>15</v>
      </c>
      <c r="L14">
        <v>0.96704699910719638</v>
      </c>
      <c r="M14" t="s">
        <v>15</v>
      </c>
      <c r="N14">
        <v>0.73295300089280357</v>
      </c>
      <c r="O14" t="s">
        <v>15</v>
      </c>
      <c r="P14">
        <v>0.64399999999999991</v>
      </c>
      <c r="Q14" t="s">
        <v>15</v>
      </c>
      <c r="R14">
        <v>0.84655863348670202</v>
      </c>
      <c r="S14" t="s">
        <v>15</v>
      </c>
      <c r="T14">
        <v>0.44144136651329779</v>
      </c>
      <c r="U14" t="s">
        <v>16</v>
      </c>
    </row>
    <row r="15" spans="1:21" x14ac:dyDescent="0.25">
      <c r="A15" t="s">
        <v>13</v>
      </c>
      <c r="B15" s="1">
        <v>8</v>
      </c>
      <c r="C15" s="1" t="s">
        <v>14</v>
      </c>
      <c r="D15">
        <v>0.59399999999999997</v>
      </c>
      <c r="E15" t="s">
        <v>15</v>
      </c>
      <c r="F15">
        <v>0.7210039369468525</v>
      </c>
      <c r="G15" t="s">
        <v>15</v>
      </c>
      <c r="H15">
        <v>0.46699606305314745</v>
      </c>
      <c r="I15" t="s">
        <v>15</v>
      </c>
      <c r="J15">
        <v>0.55600000000000005</v>
      </c>
      <c r="K15" t="s">
        <v>15</v>
      </c>
      <c r="L15">
        <v>0.77945021816950644</v>
      </c>
      <c r="M15" t="s">
        <v>15</v>
      </c>
      <c r="N15">
        <v>0.33254978183049372</v>
      </c>
      <c r="O15" t="s">
        <v>15</v>
      </c>
      <c r="P15">
        <v>0.50800000000000001</v>
      </c>
      <c r="Q15" t="s">
        <v>15</v>
      </c>
      <c r="R15">
        <v>0.59297058314499207</v>
      </c>
      <c r="S15" t="s">
        <v>15</v>
      </c>
      <c r="T15">
        <v>0.42302941685500794</v>
      </c>
      <c r="U15" t="s">
        <v>16</v>
      </c>
    </row>
    <row r="16" spans="1:21" x14ac:dyDescent="0.25">
      <c r="A16" t="s">
        <v>13</v>
      </c>
      <c r="B16" s="1">
        <v>12</v>
      </c>
      <c r="C16" s="1" t="s">
        <v>14</v>
      </c>
      <c r="D16">
        <v>0.45666666666666672</v>
      </c>
      <c r="E16" t="s">
        <v>15</v>
      </c>
      <c r="F16">
        <v>0.53687472943677328</v>
      </c>
      <c r="G16" t="s">
        <v>15</v>
      </c>
      <c r="H16">
        <v>0.37645860389656022</v>
      </c>
      <c r="I16" t="s">
        <v>15</v>
      </c>
      <c r="J16">
        <v>0.39600000000000002</v>
      </c>
      <c r="K16" t="s">
        <v>15</v>
      </c>
      <c r="L16">
        <v>0.50337783756436894</v>
      </c>
      <c r="M16" t="s">
        <v>15</v>
      </c>
      <c r="N16">
        <v>0.28862216243563116</v>
      </c>
      <c r="O16" t="s">
        <v>15</v>
      </c>
      <c r="P16">
        <v>0.378</v>
      </c>
      <c r="Q16" t="s">
        <v>15</v>
      </c>
      <c r="R16">
        <v>0.5166362146049871</v>
      </c>
      <c r="S16" t="s">
        <v>15</v>
      </c>
      <c r="T16">
        <v>0.23936378539501288</v>
      </c>
      <c r="U1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Babnigg, Gyorgy</cp:lastModifiedBy>
  <dcterms:created xsi:type="dcterms:W3CDTF">2016-01-12T18:21:36Z</dcterms:created>
  <dcterms:modified xsi:type="dcterms:W3CDTF">2016-04-27T20:03:15Z</dcterms:modified>
</cp:coreProperties>
</file>