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babnigg\Box Sync\WrpA\"/>
    </mc:Choice>
  </mc:AlternateContent>
  <bookViews>
    <workbookView minimized="1" xWindow="0" yWindow="0" windowWidth="21150" windowHeight="8940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N27" i="1" l="1"/>
  <c r="AL27" i="1"/>
  <c r="AN26" i="1"/>
  <c r="AL26" i="1"/>
  <c r="AN25" i="1"/>
  <c r="AL25" i="1"/>
  <c r="AN24" i="1"/>
  <c r="AL24" i="1"/>
  <c r="AN18" i="1"/>
  <c r="AL18" i="1"/>
  <c r="AN17" i="1"/>
  <c r="AL17" i="1"/>
  <c r="AN16" i="1"/>
  <c r="AL16" i="1"/>
  <c r="AN15" i="1"/>
  <c r="AL15" i="1"/>
  <c r="AH27" i="1"/>
  <c r="AF27" i="1"/>
  <c r="AH26" i="1"/>
  <c r="AF26" i="1"/>
  <c r="AH25" i="1"/>
  <c r="AF25" i="1"/>
  <c r="AH24" i="1"/>
  <c r="AF24" i="1"/>
  <c r="AH18" i="1"/>
  <c r="AF18" i="1"/>
  <c r="AH17" i="1"/>
  <c r="AF17" i="1"/>
  <c r="AH16" i="1"/>
  <c r="AF16" i="1"/>
  <c r="AH15" i="1"/>
  <c r="AF15" i="1"/>
  <c r="AB27" i="1"/>
  <c r="Z27" i="1"/>
  <c r="AB26" i="1"/>
  <c r="Z26" i="1"/>
  <c r="AB25" i="1"/>
  <c r="Z25" i="1"/>
  <c r="AB24" i="1"/>
  <c r="Z24" i="1"/>
  <c r="AB18" i="1"/>
  <c r="Z18" i="1"/>
  <c r="AB17" i="1"/>
  <c r="Z17" i="1"/>
  <c r="AB16" i="1"/>
  <c r="Z16" i="1"/>
  <c r="AB15" i="1"/>
  <c r="Z15" i="1"/>
  <c r="AL7" i="1"/>
  <c r="AN7" i="1"/>
  <c r="AL8" i="1"/>
  <c r="AN8" i="1"/>
  <c r="AL9" i="1"/>
  <c r="AN9" i="1"/>
  <c r="Z7" i="1"/>
  <c r="AB7" i="1"/>
  <c r="Z8" i="1"/>
  <c r="AB8" i="1"/>
  <c r="Z9" i="1"/>
  <c r="AB9" i="1"/>
  <c r="AH7" i="1"/>
  <c r="AH8" i="1"/>
  <c r="AH9" i="1"/>
  <c r="AN6" i="1"/>
  <c r="AH6" i="1"/>
  <c r="AB6" i="1"/>
  <c r="AF7" i="1"/>
  <c r="AF8" i="1"/>
  <c r="AF9" i="1"/>
  <c r="AL6" i="1"/>
  <c r="AF6" i="1"/>
  <c r="Z6" i="1"/>
  <c r="Q27" i="1"/>
  <c r="P27" i="1"/>
  <c r="O27" i="1"/>
  <c r="N27" i="1"/>
  <c r="M27" i="1"/>
  <c r="L27" i="1"/>
  <c r="Q26" i="1"/>
  <c r="P26" i="1"/>
  <c r="O26" i="1"/>
  <c r="N26" i="1"/>
  <c r="M26" i="1"/>
  <c r="L26" i="1"/>
  <c r="Q25" i="1"/>
  <c r="P25" i="1"/>
  <c r="O25" i="1"/>
  <c r="N25" i="1"/>
  <c r="M25" i="1"/>
  <c r="L25" i="1"/>
  <c r="Q24" i="1"/>
  <c r="P24" i="1"/>
  <c r="O24" i="1"/>
  <c r="N24" i="1"/>
  <c r="M24" i="1"/>
  <c r="L24" i="1"/>
  <c r="Q18" i="1"/>
  <c r="P18" i="1"/>
  <c r="O18" i="1"/>
  <c r="N18" i="1"/>
  <c r="M18" i="1"/>
  <c r="L18" i="1"/>
  <c r="Q17" i="1"/>
  <c r="P17" i="1"/>
  <c r="O17" i="1"/>
  <c r="N17" i="1"/>
  <c r="M17" i="1"/>
  <c r="L17" i="1"/>
  <c r="Q16" i="1"/>
  <c r="P16" i="1"/>
  <c r="O16" i="1"/>
  <c r="N16" i="1"/>
  <c r="M16" i="1"/>
  <c r="L16" i="1"/>
  <c r="Q15" i="1"/>
  <c r="P15" i="1"/>
  <c r="O15" i="1"/>
  <c r="N15" i="1"/>
  <c r="M15" i="1"/>
  <c r="L15" i="1"/>
  <c r="N7" i="1"/>
  <c r="O7" i="1"/>
  <c r="P7" i="1"/>
  <c r="Q7" i="1"/>
  <c r="N8" i="1"/>
  <c r="O8" i="1"/>
  <c r="P8" i="1"/>
  <c r="Q8" i="1"/>
  <c r="N9" i="1"/>
  <c r="O9" i="1"/>
  <c r="P9" i="1"/>
  <c r="Q9" i="1"/>
  <c r="Q6" i="1"/>
  <c r="P6" i="1"/>
  <c r="O6" i="1"/>
  <c r="N6" i="1"/>
  <c r="M7" i="1"/>
  <c r="M8" i="1"/>
  <c r="M9" i="1"/>
  <c r="M6" i="1"/>
  <c r="L7" i="1"/>
  <c r="L8" i="1"/>
  <c r="L9" i="1"/>
  <c r="L6" i="1"/>
</calcChain>
</file>

<file path=xl/sharedStrings.xml><?xml version="1.0" encoding="utf-8"?>
<sst xmlns="http://schemas.openxmlformats.org/spreadsheetml/2006/main" count="235" uniqueCount="19">
  <si>
    <t>WT</t>
  </si>
  <si>
    <t>hours</t>
  </si>
  <si>
    <t>∆WrpA</t>
  </si>
  <si>
    <t>exp.1</t>
  </si>
  <si>
    <t>exp.2</t>
  </si>
  <si>
    <t>exp.3</t>
  </si>
  <si>
    <t>THP1-Macrophages (CFUs/well)</t>
  </si>
  <si>
    <t>THP1-Activated Macrophages (CFUs/well)</t>
  </si>
  <si>
    <t>Immature Dendritic Cells  (CFUs/well)</t>
  </si>
  <si>
    <t>∆WrpA-complemented</t>
  </si>
  <si>
    <t>average</t>
  </si>
  <si>
    <t>stdev</t>
  </si>
  <si>
    <t>,</t>
  </si>
  <si>
    <t>[#</t>
  </si>
  <si>
    <t>#,</t>
  </si>
  <si>
    <t>],</t>
  </si>
  <si>
    <t>]</t>
  </si>
  <si>
    <t>avg+std</t>
  </si>
  <si>
    <t>avg-std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</si>
</sst>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(Sheet1!$M$24:$M$27,Sheet1!$O$24:$O$27,Sheet1!$Q$24:$Q$27)</c:f>
                <c:numCache>
                  <c:formatCode>General</c:formatCode>
                  <c:ptCount val="12"/>
                  <c:pt idx="0">
                    <c:v>8082</c:v>
                  </c:pt>
                  <c:pt idx="1">
                    <c:v>5291</c:v>
                  </c:pt>
                  <c:pt idx="2">
                    <c:v>110151</c:v>
                  </c:pt>
                  <c:pt idx="3">
                    <c:v>30550</c:v>
                  </c:pt>
                  <c:pt idx="4">
                    <c:v>13316</c:v>
                  </c:pt>
                  <c:pt idx="5">
                    <c:v>1154</c:v>
                  </c:pt>
                  <c:pt idx="6">
                    <c:v>34641</c:v>
                  </c:pt>
                  <c:pt idx="7">
                    <c:v>41633</c:v>
                  </c:pt>
                  <c:pt idx="8">
                    <c:v>5033</c:v>
                  </c:pt>
                  <c:pt idx="9">
                    <c:v>2000</c:v>
                  </c:pt>
                  <c:pt idx="10">
                    <c:v>20000</c:v>
                  </c:pt>
                  <c:pt idx="11">
                    <c:v>11547</c:v>
                  </c:pt>
                </c:numCache>
              </c:numRef>
            </c:plus>
            <c:minus>
              <c:numRef>
                <c:f>(Sheet1!$M$24:$M$27,Sheet1!$O$24:$O$27,Sheet1!$Q$24:$Q$27)</c:f>
                <c:numCache>
                  <c:formatCode>General</c:formatCode>
                  <c:ptCount val="12"/>
                  <c:pt idx="0">
                    <c:v>8082</c:v>
                  </c:pt>
                  <c:pt idx="1">
                    <c:v>5291</c:v>
                  </c:pt>
                  <c:pt idx="2">
                    <c:v>110151</c:v>
                  </c:pt>
                  <c:pt idx="3">
                    <c:v>30550</c:v>
                  </c:pt>
                  <c:pt idx="4">
                    <c:v>13316</c:v>
                  </c:pt>
                  <c:pt idx="5">
                    <c:v>1154</c:v>
                  </c:pt>
                  <c:pt idx="6">
                    <c:v>34641</c:v>
                  </c:pt>
                  <c:pt idx="7">
                    <c:v>41633</c:v>
                  </c:pt>
                  <c:pt idx="8">
                    <c:v>5033</c:v>
                  </c:pt>
                  <c:pt idx="9">
                    <c:v>2000</c:v>
                  </c:pt>
                  <c:pt idx="10">
                    <c:v>20000</c:v>
                  </c:pt>
                  <c:pt idx="11">
                    <c:v>11547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Sheet1!$L$24:$L$27</c:f>
              <c:numCache>
                <c:formatCode>General</c:formatCode>
                <c:ptCount val="4"/>
                <c:pt idx="0">
                  <c:v>15333</c:v>
                </c:pt>
                <c:pt idx="1">
                  <c:v>10000</c:v>
                </c:pt>
                <c:pt idx="2">
                  <c:v>266666</c:v>
                </c:pt>
                <c:pt idx="3">
                  <c:v>93333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Sheet1!$N$24:$N$27</c:f>
              <c:numCache>
                <c:formatCode>General</c:formatCode>
                <c:ptCount val="4"/>
                <c:pt idx="0">
                  <c:v>13333</c:v>
                </c:pt>
                <c:pt idx="1">
                  <c:v>5333</c:v>
                </c:pt>
                <c:pt idx="2">
                  <c:v>200000</c:v>
                </c:pt>
                <c:pt idx="3">
                  <c:v>113333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Sheet1!$P$24:$P$27</c:f>
              <c:numCache>
                <c:formatCode>General</c:formatCode>
                <c:ptCount val="4"/>
                <c:pt idx="0">
                  <c:v>11333</c:v>
                </c:pt>
                <c:pt idx="1">
                  <c:v>4000</c:v>
                </c:pt>
                <c:pt idx="2">
                  <c:v>100000</c:v>
                </c:pt>
                <c:pt idx="3">
                  <c:v>126666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24832"/>
        <c:axId val="1016025920"/>
      </c:lineChart>
      <c:catAx>
        <c:axId val="1016024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025920"/>
        <c:crosses val="autoZero"/>
        <c:auto val="1"/>
        <c:lblAlgn val="ctr"/>
        <c:lblOffset val="100"/>
        <c:noMultiLvlLbl val="0"/>
      </c:catAx>
      <c:valAx>
        <c:axId val="10160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02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Sheet1!$M$24:$M$27</c:f>
                <c:numCache>
                  <c:formatCode>General</c:formatCode>
                  <c:ptCount val="4"/>
                  <c:pt idx="0">
                    <c:v>8082</c:v>
                  </c:pt>
                  <c:pt idx="1">
                    <c:v>5291</c:v>
                  </c:pt>
                  <c:pt idx="2">
                    <c:v>110151</c:v>
                  </c:pt>
                  <c:pt idx="3">
                    <c:v>30550</c:v>
                  </c:pt>
                </c:numCache>
              </c:numRef>
            </c:plus>
            <c:minus>
              <c:numRef>
                <c:f>Sheet1!$M$24:$M$27</c:f>
                <c:numCache>
                  <c:formatCode>General</c:formatCode>
                  <c:ptCount val="4"/>
                  <c:pt idx="0">
                    <c:v>8082</c:v>
                  </c:pt>
                  <c:pt idx="1">
                    <c:v>5291</c:v>
                  </c:pt>
                  <c:pt idx="2">
                    <c:v>110151</c:v>
                  </c:pt>
                  <c:pt idx="3">
                    <c:v>30550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Sheet1!$L$24:$L$27</c:f>
              <c:numCache>
                <c:formatCode>General</c:formatCode>
                <c:ptCount val="4"/>
                <c:pt idx="0">
                  <c:v>15333</c:v>
                </c:pt>
                <c:pt idx="1">
                  <c:v>10000</c:v>
                </c:pt>
                <c:pt idx="2">
                  <c:v>266666</c:v>
                </c:pt>
                <c:pt idx="3">
                  <c:v>93333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Sheet1!$O$24:$O$27</c:f>
                <c:numCache>
                  <c:formatCode>General</c:formatCode>
                  <c:ptCount val="4"/>
                  <c:pt idx="0">
                    <c:v>13316</c:v>
                  </c:pt>
                  <c:pt idx="1">
                    <c:v>1154</c:v>
                  </c:pt>
                  <c:pt idx="2">
                    <c:v>34641</c:v>
                  </c:pt>
                  <c:pt idx="3">
                    <c:v>41633</c:v>
                  </c:pt>
                </c:numCache>
              </c:numRef>
            </c:plus>
            <c:minus>
              <c:numRef>
                <c:f>Sheet1!$O$24:$O$27</c:f>
                <c:numCache>
                  <c:formatCode>General</c:formatCode>
                  <c:ptCount val="4"/>
                  <c:pt idx="0">
                    <c:v>13316</c:v>
                  </c:pt>
                  <c:pt idx="1">
                    <c:v>1154</c:v>
                  </c:pt>
                  <c:pt idx="2">
                    <c:v>34641</c:v>
                  </c:pt>
                  <c:pt idx="3">
                    <c:v>41633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Sheet1!$N$24:$N$27</c:f>
              <c:numCache>
                <c:formatCode>General</c:formatCode>
                <c:ptCount val="4"/>
                <c:pt idx="0">
                  <c:v>13333</c:v>
                </c:pt>
                <c:pt idx="1">
                  <c:v>5333</c:v>
                </c:pt>
                <c:pt idx="2">
                  <c:v>200000</c:v>
                </c:pt>
                <c:pt idx="3">
                  <c:v>113333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Sheet1!$Q$24:$Q$27</c:f>
                <c:numCache>
                  <c:formatCode>General</c:formatCode>
                  <c:ptCount val="4"/>
                  <c:pt idx="0">
                    <c:v>5033</c:v>
                  </c:pt>
                  <c:pt idx="1">
                    <c:v>2000</c:v>
                  </c:pt>
                  <c:pt idx="2">
                    <c:v>20000</c:v>
                  </c:pt>
                  <c:pt idx="3">
                    <c:v>11547</c:v>
                  </c:pt>
                </c:numCache>
              </c:numRef>
            </c:plus>
            <c:minus>
              <c:numRef>
                <c:f>Sheet1!$Q$24:$Q$27</c:f>
                <c:numCache>
                  <c:formatCode>General</c:formatCode>
                  <c:ptCount val="4"/>
                  <c:pt idx="0">
                    <c:v>5033</c:v>
                  </c:pt>
                  <c:pt idx="1">
                    <c:v>2000</c:v>
                  </c:pt>
                  <c:pt idx="2">
                    <c:v>20000</c:v>
                  </c:pt>
                  <c:pt idx="3">
                    <c:v>11547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Sheet1!$P$24:$P$27</c:f>
              <c:numCache>
                <c:formatCode>General</c:formatCode>
                <c:ptCount val="4"/>
                <c:pt idx="0">
                  <c:v>11333</c:v>
                </c:pt>
                <c:pt idx="1">
                  <c:v>4000</c:v>
                </c:pt>
                <c:pt idx="2">
                  <c:v>100000</c:v>
                </c:pt>
                <c:pt idx="3">
                  <c:v>126666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5511168"/>
        <c:axId val="1375513888"/>
      </c:lineChart>
      <c:catAx>
        <c:axId val="1375511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513888"/>
        <c:crosses val="autoZero"/>
        <c:auto val="1"/>
        <c:lblAlgn val="ctr"/>
        <c:lblOffset val="100"/>
        <c:noMultiLvlLbl val="0"/>
      </c:catAx>
      <c:valAx>
        <c:axId val="137551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51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Sheet1!$L$6:$L$9</c:f>
              <c:numCache>
                <c:formatCode>General</c:formatCode>
                <c:ptCount val="4"/>
                <c:pt idx="0">
                  <c:v>42666</c:v>
                </c:pt>
                <c:pt idx="1">
                  <c:v>8666</c:v>
                </c:pt>
                <c:pt idx="2">
                  <c:v>346666</c:v>
                </c:pt>
                <c:pt idx="3">
                  <c:v>246666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Sheet1!$N$6:$N$9</c:f>
              <c:numCache>
                <c:formatCode>General</c:formatCode>
                <c:ptCount val="4"/>
                <c:pt idx="0">
                  <c:v>19333</c:v>
                </c:pt>
                <c:pt idx="1">
                  <c:v>16666</c:v>
                </c:pt>
                <c:pt idx="2">
                  <c:v>140000</c:v>
                </c:pt>
                <c:pt idx="3">
                  <c:v>286666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Sheet1!$P$6:$P$9</c:f>
              <c:numCache>
                <c:formatCode>General</c:formatCode>
                <c:ptCount val="4"/>
                <c:pt idx="0">
                  <c:v>18000</c:v>
                </c:pt>
                <c:pt idx="1">
                  <c:v>4000</c:v>
                </c:pt>
                <c:pt idx="2">
                  <c:v>86666</c:v>
                </c:pt>
                <c:pt idx="3">
                  <c:v>220000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5512800"/>
        <c:axId val="1375512256"/>
      </c:lineChart>
      <c:catAx>
        <c:axId val="1375512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512256"/>
        <c:crosses val="autoZero"/>
        <c:auto val="1"/>
        <c:lblAlgn val="ctr"/>
        <c:lblOffset val="100"/>
        <c:noMultiLvlLbl val="0"/>
      </c:catAx>
      <c:valAx>
        <c:axId val="137551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551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157162</xdr:colOff>
      <xdr:row>12</xdr:row>
      <xdr:rowOff>0</xdr:rowOff>
    </xdr:from>
    <xdr:to>
      <xdr:col>19</xdr:col>
      <xdr:colOff>704850</xdr:colOff>
      <xdr:row>21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133350</xdr:colOff>
      <xdr:row>23</xdr:row>
      <xdr:rowOff>57150</xdr:rowOff>
    </xdr:from>
    <xdr:to>
      <xdr:col>19</xdr:col>
      <xdr:colOff>704850</xdr:colOff>
      <xdr:row>30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152399</xdr:colOff>
      <xdr:row>0</xdr:row>
      <xdr:rowOff>104774</xdr:rowOff>
    </xdr:from>
    <xdr:to>
      <xdr:col>19</xdr:col>
      <xdr:colOff>676274</xdr:colOff>
      <xdr:row>11</xdr:row>
      <xdr:rowOff>9524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27"/>
  <sheetViews>
    <sheetView tabSelected="1" topLeftCell="P10" workbookViewId="0">
      <selection activeCell="I30" sqref="I30"/>
    </sheetView>
  </sheetViews>
  <sheetFormatPr defaultColWidth="11" defaultRowHeight="15.75" x14ac:dyDescent="0.25"/>
  <cols>
    <col min="13" max="13" width="8.5" customWidth="1"/>
    <col min="23" max="23" width="2.75" bestFit="1" customWidth="1"/>
    <col min="24" max="24" width="8.5" style="6" customWidth="1"/>
    <col min="25" max="25" width="1.375" bestFit="1" customWidth="1"/>
    <col min="26" max="26" width="6.875" bestFit="1" customWidth="1"/>
    <col min="27" max="27" width="1.375" bestFit="1" customWidth="1"/>
    <col min="28" max="28" width="6.875" bestFit="1" customWidth="1"/>
    <col min="29" max="29" width="3.25" customWidth="1"/>
    <col min="30" max="30" width="6.875" style="6" bestFit="1" customWidth="1"/>
    <col min="31" max="31" width="1.375" bestFit="1" customWidth="1"/>
    <col min="32" max="32" width="6.875" bestFit="1" customWidth="1"/>
    <col min="33" max="33" width="1.375" bestFit="1" customWidth="1"/>
    <col min="34" max="34" width="6.875" bestFit="1" customWidth="1"/>
    <col min="35" max="35" width="1.375" bestFit="1" customWidth="1"/>
    <col min="36" max="36" width="8.875" style="6" customWidth="1"/>
    <col min="37" max="37" width="4.375" customWidth="1"/>
    <col min="38" max="38" width="5.875" bestFit="1" customWidth="1"/>
    <col min="39" max="39" width="3.375" customWidth="1"/>
    <col min="40" max="40" width="5.875" bestFit="1" customWidth="1"/>
    <col min="41" max="41" width="4.625" customWidth="1"/>
    <col min="43" max="43" width="6.875" bestFit="1" customWidth="1"/>
    <col min="44" max="44" width="3.25" customWidth="1"/>
    <col min="45" max="45" width="6.875" bestFit="1" customWidth="1"/>
    <col min="46" max="46" width="1.375" bestFit="1" customWidth="1"/>
    <col min="47" max="47" width="3.375" customWidth="1"/>
    <col min="48" max="48" width="5.875" bestFit="1" customWidth="1"/>
  </cols>
  <sheetData>
    <row r="3" spans="1:48" x14ac:dyDescent="0.25">
      <c r="A3" t="s">
        <v>6</v>
      </c>
      <c r="V3" t="s">
        <v>6</v>
      </c>
    </row>
    <row r="4" spans="1:48" x14ac:dyDescent="0.25">
      <c r="A4" s="4" t="s">
        <v>1</v>
      </c>
      <c r="B4" s="7" t="s">
        <v>0</v>
      </c>
      <c r="C4" s="7"/>
      <c r="D4" s="7"/>
      <c r="E4" s="8" t="s">
        <v>2</v>
      </c>
      <c r="F4" s="8"/>
      <c r="G4" s="8"/>
      <c r="H4" s="7" t="s">
        <v>9</v>
      </c>
      <c r="I4" s="7"/>
      <c r="J4" s="7"/>
      <c r="V4" s="5" t="s">
        <v>1</v>
      </c>
      <c r="W4" s="5"/>
      <c r="Z4" t="s">
        <v>17</v>
      </c>
      <c r="AB4" t="s">
        <v>18</v>
      </c>
    </row>
    <row r="5" spans="1:48" x14ac:dyDescent="0.25">
      <c r="A5" s="2"/>
      <c r="B5" t="s">
        <v>3</v>
      </c>
      <c r="C5" t="s">
        <v>4</v>
      </c>
      <c r="D5" t="s">
        <v>5</v>
      </c>
      <c r="E5" s="2" t="s">
        <v>3</v>
      </c>
      <c r="F5" s="2" t="s">
        <v>4</v>
      </c>
      <c r="G5" s="2" t="s">
        <v>5</v>
      </c>
      <c r="H5" t="s">
        <v>3</v>
      </c>
      <c r="I5" t="s">
        <v>4</v>
      </c>
      <c r="J5" t="s">
        <v>5</v>
      </c>
      <c r="L5" t="s">
        <v>0</v>
      </c>
      <c r="N5" t="s">
        <v>2</v>
      </c>
      <c r="P5" t="s">
        <v>9</v>
      </c>
      <c r="V5" s="2"/>
      <c r="W5" s="2"/>
      <c r="AD5" s="6" t="s">
        <v>2</v>
      </c>
      <c r="AJ5" s="6" t="s">
        <v>9</v>
      </c>
    </row>
    <row r="6" spans="1:48" x14ac:dyDescent="0.25">
      <c r="A6" s="3">
        <v>1</v>
      </c>
      <c r="B6" s="1">
        <v>36000</v>
      </c>
      <c r="C6" s="1">
        <v>40000</v>
      </c>
      <c r="D6" s="1">
        <v>52000</v>
      </c>
      <c r="E6" s="3">
        <v>24000</v>
      </c>
      <c r="F6" s="3">
        <v>18000</v>
      </c>
      <c r="G6" s="3">
        <v>16000</v>
      </c>
      <c r="H6" s="1">
        <v>26000</v>
      </c>
      <c r="I6" s="1">
        <v>16000</v>
      </c>
      <c r="J6" s="1">
        <v>12000</v>
      </c>
      <c r="L6">
        <f>INT(AVERAGE(B6:D6))</f>
        <v>42666</v>
      </c>
      <c r="M6">
        <f>INT(STDEV(B6:D6))</f>
        <v>8326</v>
      </c>
      <c r="N6">
        <f>INT(AVERAGE(E6:G6))</f>
        <v>19333</v>
      </c>
      <c r="O6">
        <f>INT(STDEV(E6:G6))</f>
        <v>4163</v>
      </c>
      <c r="P6">
        <f>INT(AVERAGE(H6:J6))</f>
        <v>18000</v>
      </c>
      <c r="Q6">
        <f>INT(STDEV(H6:J6))</f>
        <v>7211</v>
      </c>
      <c r="U6" t="s">
        <v>13</v>
      </c>
      <c r="V6" s="3">
        <v>1</v>
      </c>
      <c r="W6" s="3" t="s">
        <v>14</v>
      </c>
      <c r="X6" s="6">
        <v>42666</v>
      </c>
      <c r="Y6" t="s">
        <v>12</v>
      </c>
      <c r="Z6">
        <f>X6+AQ6</f>
        <v>50992</v>
      </c>
      <c r="AA6" t="s">
        <v>12</v>
      </c>
      <c r="AB6">
        <f>X6-AQ6</f>
        <v>34340</v>
      </c>
      <c r="AC6" t="s">
        <v>12</v>
      </c>
      <c r="AD6" s="6">
        <v>19333</v>
      </c>
      <c r="AE6" t="s">
        <v>12</v>
      </c>
      <c r="AF6">
        <f>AD6+AS6</f>
        <v>23496</v>
      </c>
      <c r="AG6" t="s">
        <v>12</v>
      </c>
      <c r="AH6">
        <f>AD6-AS6</f>
        <v>15170</v>
      </c>
      <c r="AI6" t="s">
        <v>12</v>
      </c>
      <c r="AJ6" s="6">
        <v>18000</v>
      </c>
      <c r="AK6" t="s">
        <v>12</v>
      </c>
      <c r="AL6">
        <f>AJ6+AV6</f>
        <v>25211</v>
      </c>
      <c r="AM6" t="s">
        <v>12</v>
      </c>
      <c r="AN6">
        <f>AJ6-AV6</f>
        <v>10789</v>
      </c>
      <c r="AO6" t="s">
        <v>15</v>
      </c>
      <c r="AQ6">
        <v>8326</v>
      </c>
      <c r="AR6" t="s">
        <v>12</v>
      </c>
      <c r="AS6">
        <v>4163</v>
      </c>
      <c r="AT6" t="s">
        <v>12</v>
      </c>
      <c r="AU6" t="s">
        <v>12</v>
      </c>
      <c r="AV6">
        <v>7211</v>
      </c>
    </row>
    <row r="7" spans="1:48" x14ac:dyDescent="0.25">
      <c r="A7" s="3">
        <v>24</v>
      </c>
      <c r="B7" s="1">
        <v>6000</v>
      </c>
      <c r="C7" s="1">
        <v>14000</v>
      </c>
      <c r="D7" s="1">
        <v>6000</v>
      </c>
      <c r="E7" s="3">
        <v>18000</v>
      </c>
      <c r="F7" s="3">
        <v>24000</v>
      </c>
      <c r="G7" s="3">
        <v>8000</v>
      </c>
      <c r="H7" s="1">
        <v>2000</v>
      </c>
      <c r="I7" s="1">
        <v>4000</v>
      </c>
      <c r="J7" s="1">
        <v>6000</v>
      </c>
      <c r="L7">
        <f t="shared" ref="L7:L9" si="0">INT(AVERAGE(B7:D7))</f>
        <v>8666</v>
      </c>
      <c r="M7">
        <f t="shared" ref="M7:M9" si="1">INT(STDEV(B7:D7))</f>
        <v>4618</v>
      </c>
      <c r="N7">
        <f t="shared" ref="N7:N9" si="2">INT(AVERAGE(E7:G7))</f>
        <v>16666</v>
      </c>
      <c r="O7">
        <f t="shared" ref="O7:O9" si="3">INT(STDEV(E7:G7))</f>
        <v>8082</v>
      </c>
      <c r="P7">
        <f t="shared" ref="P7:P9" si="4">INT(AVERAGE(H7:J7))</f>
        <v>4000</v>
      </c>
      <c r="Q7">
        <f t="shared" ref="Q7:Q9" si="5">INT(STDEV(H7:J7))</f>
        <v>2000</v>
      </c>
      <c r="U7" t="s">
        <v>13</v>
      </c>
      <c r="V7" s="3">
        <v>24</v>
      </c>
      <c r="W7" s="3" t="s">
        <v>14</v>
      </c>
      <c r="X7" s="6">
        <v>8666</v>
      </c>
      <c r="Y7" t="s">
        <v>12</v>
      </c>
      <c r="Z7">
        <f t="shared" ref="Z7:Z9" si="6">X7+AQ7</f>
        <v>13284</v>
      </c>
      <c r="AA7" t="s">
        <v>12</v>
      </c>
      <c r="AB7">
        <f t="shared" ref="AB7:AB9" si="7">X7-AQ7</f>
        <v>4048</v>
      </c>
      <c r="AC7" t="s">
        <v>12</v>
      </c>
      <c r="AD7" s="6">
        <v>16666</v>
      </c>
      <c r="AE7" t="s">
        <v>12</v>
      </c>
      <c r="AF7">
        <f t="shared" ref="AF7:AF9" si="8">AD7+AS7</f>
        <v>24748</v>
      </c>
      <c r="AG7" t="s">
        <v>12</v>
      </c>
      <c r="AH7">
        <f t="shared" ref="AH7:AH9" si="9">AD7-AS7</f>
        <v>8584</v>
      </c>
      <c r="AI7" t="s">
        <v>12</v>
      </c>
      <c r="AJ7" s="6">
        <v>4000</v>
      </c>
      <c r="AK7" t="s">
        <v>12</v>
      </c>
      <c r="AL7">
        <f t="shared" ref="AL7:AL9" si="10">AJ7+AV7</f>
        <v>6000</v>
      </c>
      <c r="AM7" t="s">
        <v>12</v>
      </c>
      <c r="AN7">
        <f t="shared" ref="AN7:AN9" si="11">AJ7-AV7</f>
        <v>2000</v>
      </c>
      <c r="AO7" t="s">
        <v>15</v>
      </c>
      <c r="AQ7">
        <v>4618</v>
      </c>
      <c r="AR7" t="s">
        <v>12</v>
      </c>
      <c r="AS7">
        <v>8082</v>
      </c>
      <c r="AT7" t="s">
        <v>12</v>
      </c>
      <c r="AU7" t="s">
        <v>12</v>
      </c>
      <c r="AV7">
        <v>2000</v>
      </c>
    </row>
    <row r="8" spans="1:48" x14ac:dyDescent="0.25">
      <c r="A8" s="3">
        <v>48</v>
      </c>
      <c r="B8" s="1">
        <v>160000</v>
      </c>
      <c r="C8" s="1">
        <v>420000</v>
      </c>
      <c r="D8" s="1">
        <v>460000</v>
      </c>
      <c r="E8" s="3">
        <v>20000</v>
      </c>
      <c r="F8" s="3">
        <v>240000</v>
      </c>
      <c r="G8" s="3">
        <v>160000</v>
      </c>
      <c r="H8" s="1">
        <v>100000</v>
      </c>
      <c r="I8" s="1">
        <v>80000</v>
      </c>
      <c r="J8" s="1">
        <v>80000</v>
      </c>
      <c r="L8">
        <f t="shared" si="0"/>
        <v>346666</v>
      </c>
      <c r="M8">
        <f t="shared" si="1"/>
        <v>162890</v>
      </c>
      <c r="N8">
        <f t="shared" si="2"/>
        <v>140000</v>
      </c>
      <c r="O8">
        <f t="shared" si="3"/>
        <v>111355</v>
      </c>
      <c r="P8">
        <f t="shared" si="4"/>
        <v>86666</v>
      </c>
      <c r="Q8">
        <f t="shared" si="5"/>
        <v>11547</v>
      </c>
      <c r="U8" t="s">
        <v>13</v>
      </c>
      <c r="V8" s="3">
        <v>48</v>
      </c>
      <c r="W8" s="3" t="s">
        <v>14</v>
      </c>
      <c r="X8" s="6">
        <v>346666</v>
      </c>
      <c r="Y8" t="s">
        <v>12</v>
      </c>
      <c r="Z8">
        <f t="shared" si="6"/>
        <v>509556</v>
      </c>
      <c r="AA8" t="s">
        <v>12</v>
      </c>
      <c r="AB8">
        <f t="shared" si="7"/>
        <v>183776</v>
      </c>
      <c r="AC8" t="s">
        <v>12</v>
      </c>
      <c r="AD8" s="6">
        <v>140000</v>
      </c>
      <c r="AE8" t="s">
        <v>12</v>
      </c>
      <c r="AF8">
        <f t="shared" si="8"/>
        <v>251355</v>
      </c>
      <c r="AG8" t="s">
        <v>12</v>
      </c>
      <c r="AH8">
        <f t="shared" si="9"/>
        <v>28645</v>
      </c>
      <c r="AI8" t="s">
        <v>12</v>
      </c>
      <c r="AJ8" s="6">
        <v>86666</v>
      </c>
      <c r="AK8" t="s">
        <v>12</v>
      </c>
      <c r="AL8">
        <f t="shared" si="10"/>
        <v>98213</v>
      </c>
      <c r="AM8" t="s">
        <v>12</v>
      </c>
      <c r="AN8">
        <f t="shared" si="11"/>
        <v>75119</v>
      </c>
      <c r="AO8" t="s">
        <v>15</v>
      </c>
      <c r="AQ8">
        <v>162890</v>
      </c>
      <c r="AR8" t="s">
        <v>12</v>
      </c>
      <c r="AS8">
        <v>111355</v>
      </c>
      <c r="AT8" t="s">
        <v>12</v>
      </c>
      <c r="AU8" t="s">
        <v>12</v>
      </c>
      <c r="AV8">
        <v>11547</v>
      </c>
    </row>
    <row r="9" spans="1:48" x14ac:dyDescent="0.25">
      <c r="A9" s="3">
        <v>72</v>
      </c>
      <c r="B9" s="1">
        <v>240000</v>
      </c>
      <c r="C9" s="1">
        <v>320000</v>
      </c>
      <c r="D9" s="1">
        <v>180000</v>
      </c>
      <c r="E9" s="3">
        <v>240000</v>
      </c>
      <c r="F9" s="3">
        <v>400000</v>
      </c>
      <c r="G9" s="3">
        <v>220000</v>
      </c>
      <c r="H9" s="1">
        <v>200000</v>
      </c>
      <c r="I9" s="1">
        <v>240000</v>
      </c>
      <c r="J9" s="1">
        <v>220000</v>
      </c>
      <c r="L9">
        <f t="shared" si="0"/>
        <v>246666</v>
      </c>
      <c r="M9">
        <f t="shared" si="1"/>
        <v>70237</v>
      </c>
      <c r="N9">
        <f t="shared" si="2"/>
        <v>286666</v>
      </c>
      <c r="O9">
        <f t="shared" si="3"/>
        <v>98657</v>
      </c>
      <c r="P9">
        <f t="shared" si="4"/>
        <v>220000</v>
      </c>
      <c r="Q9">
        <f t="shared" si="5"/>
        <v>20000</v>
      </c>
      <c r="U9" t="s">
        <v>13</v>
      </c>
      <c r="V9" s="3">
        <v>72</v>
      </c>
      <c r="W9" s="3" t="s">
        <v>14</v>
      </c>
      <c r="X9" s="6">
        <v>246666</v>
      </c>
      <c r="Y9" t="s">
        <v>12</v>
      </c>
      <c r="Z9">
        <f t="shared" si="6"/>
        <v>316903</v>
      </c>
      <c r="AA9" t="s">
        <v>12</v>
      </c>
      <c r="AB9">
        <f t="shared" si="7"/>
        <v>176429</v>
      </c>
      <c r="AC9" t="s">
        <v>12</v>
      </c>
      <c r="AD9" s="6">
        <v>286666</v>
      </c>
      <c r="AE9" t="s">
        <v>12</v>
      </c>
      <c r="AF9">
        <f t="shared" si="8"/>
        <v>385323</v>
      </c>
      <c r="AG9" t="s">
        <v>12</v>
      </c>
      <c r="AH9">
        <f t="shared" si="9"/>
        <v>188009</v>
      </c>
      <c r="AI9" t="s">
        <v>12</v>
      </c>
      <c r="AJ9" s="6">
        <v>220000</v>
      </c>
      <c r="AK9" t="s">
        <v>12</v>
      </c>
      <c r="AL9">
        <f t="shared" si="10"/>
        <v>240000</v>
      </c>
      <c r="AM9" t="s">
        <v>12</v>
      </c>
      <c r="AN9">
        <f t="shared" si="11"/>
        <v>200000</v>
      </c>
      <c r="AO9" t="s">
        <v>16</v>
      </c>
      <c r="AQ9">
        <v>70237</v>
      </c>
      <c r="AR9" t="s">
        <v>12</v>
      </c>
      <c r="AS9">
        <v>98657</v>
      </c>
      <c r="AT9" t="s">
        <v>12</v>
      </c>
      <c r="AU9" t="s">
        <v>12</v>
      </c>
      <c r="AV9">
        <v>20000</v>
      </c>
    </row>
    <row r="12" spans="1:48" x14ac:dyDescent="0.25">
      <c r="A12" t="s">
        <v>7</v>
      </c>
      <c r="V12" t="s">
        <v>7</v>
      </c>
    </row>
    <row r="13" spans="1:48" x14ac:dyDescent="0.25">
      <c r="B13" s="7" t="s">
        <v>0</v>
      </c>
      <c r="C13" s="7"/>
      <c r="D13" s="7"/>
      <c r="E13" s="8" t="s">
        <v>2</v>
      </c>
      <c r="F13" s="8"/>
      <c r="G13" s="8"/>
      <c r="H13" s="7" t="s">
        <v>9</v>
      </c>
      <c r="I13" s="7"/>
      <c r="J13" s="7"/>
    </row>
    <row r="14" spans="1:48" x14ac:dyDescent="0.25">
      <c r="A14" s="4" t="s">
        <v>1</v>
      </c>
      <c r="B14" t="s">
        <v>3</v>
      </c>
      <c r="C14" t="s">
        <v>4</v>
      </c>
      <c r="D14" t="s">
        <v>5</v>
      </c>
      <c r="E14" s="2" t="s">
        <v>3</v>
      </c>
      <c r="F14" s="2" t="s">
        <v>4</v>
      </c>
      <c r="G14" s="2" t="s">
        <v>5</v>
      </c>
      <c r="H14" t="s">
        <v>3</v>
      </c>
      <c r="I14" t="s">
        <v>4</v>
      </c>
      <c r="J14" t="s">
        <v>5</v>
      </c>
      <c r="L14" t="s">
        <v>0</v>
      </c>
      <c r="N14" t="s">
        <v>2</v>
      </c>
      <c r="P14" t="s">
        <v>9</v>
      </c>
      <c r="V14" s="5" t="s">
        <v>1</v>
      </c>
      <c r="W14" s="5"/>
      <c r="X14" s="6" t="s">
        <v>0</v>
      </c>
      <c r="AD14" s="6" t="s">
        <v>2</v>
      </c>
      <c r="AJ14" s="6" t="s">
        <v>9</v>
      </c>
    </row>
    <row r="15" spans="1:48" x14ac:dyDescent="0.25">
      <c r="A15" s="3">
        <v>1</v>
      </c>
      <c r="B15" s="1">
        <v>18000</v>
      </c>
      <c r="C15" s="1">
        <v>20000</v>
      </c>
      <c r="D15" s="1">
        <v>38000</v>
      </c>
      <c r="E15" s="3">
        <v>24000</v>
      </c>
      <c r="F15" s="3">
        <v>16000</v>
      </c>
      <c r="G15" s="3">
        <v>24000</v>
      </c>
      <c r="H15" s="1">
        <v>20000</v>
      </c>
      <c r="I15" s="1">
        <v>24000</v>
      </c>
      <c r="J15" s="1">
        <v>2000</v>
      </c>
      <c r="L15">
        <f>INT(AVERAGE(B15:D15))</f>
        <v>25333</v>
      </c>
      <c r="M15">
        <f>INT(STDEV(B15:D15))</f>
        <v>11015</v>
      </c>
      <c r="N15">
        <f>INT(AVERAGE(E15:G15))</f>
        <v>21333</v>
      </c>
      <c r="O15">
        <f>INT(STDEV(E15:G15))</f>
        <v>4618</v>
      </c>
      <c r="P15">
        <f>INT(AVERAGE(H15:J15))</f>
        <v>15333</v>
      </c>
      <c r="Q15">
        <f>INT(STDEV(H15:J15))</f>
        <v>11718</v>
      </c>
      <c r="U15" t="s">
        <v>13</v>
      </c>
      <c r="V15" s="3">
        <v>1</v>
      </c>
      <c r="W15" s="3" t="s">
        <v>14</v>
      </c>
      <c r="X15" s="6">
        <v>25333</v>
      </c>
      <c r="Y15" t="s">
        <v>12</v>
      </c>
      <c r="Z15">
        <f>X15+AQ15</f>
        <v>36348</v>
      </c>
      <c r="AA15" t="s">
        <v>12</v>
      </c>
      <c r="AB15">
        <f>X15-AQ15</f>
        <v>14318</v>
      </c>
      <c r="AC15" t="s">
        <v>12</v>
      </c>
      <c r="AD15" s="6">
        <v>21333</v>
      </c>
      <c r="AE15" t="s">
        <v>12</v>
      </c>
      <c r="AF15">
        <f>AD15+AS15</f>
        <v>25951</v>
      </c>
      <c r="AG15" t="s">
        <v>12</v>
      </c>
      <c r="AH15">
        <f>AD15-AS15</f>
        <v>16715</v>
      </c>
      <c r="AI15" t="s">
        <v>12</v>
      </c>
      <c r="AJ15" s="6">
        <v>15333</v>
      </c>
      <c r="AK15" t="s">
        <v>12</v>
      </c>
      <c r="AL15">
        <f>AJ15+AV15</f>
        <v>27051</v>
      </c>
      <c r="AM15" t="s">
        <v>12</v>
      </c>
      <c r="AN15">
        <f>AJ15-AV15</f>
        <v>3615</v>
      </c>
      <c r="AO15" t="s">
        <v>15</v>
      </c>
      <c r="AQ15">
        <v>11015</v>
      </c>
      <c r="AR15" t="s">
        <v>12</v>
      </c>
      <c r="AS15">
        <v>4618</v>
      </c>
      <c r="AT15" t="s">
        <v>12</v>
      </c>
      <c r="AU15" t="s">
        <v>12</v>
      </c>
      <c r="AV15">
        <v>11718</v>
      </c>
    </row>
    <row r="16" spans="1:48" x14ac:dyDescent="0.25">
      <c r="A16" s="3">
        <v>24</v>
      </c>
      <c r="B16" s="1">
        <v>24000</v>
      </c>
      <c r="C16" s="1">
        <v>10000</v>
      </c>
      <c r="D16" s="1">
        <v>2000</v>
      </c>
      <c r="E16" s="3">
        <v>16000</v>
      </c>
      <c r="F16" s="3">
        <v>24000</v>
      </c>
      <c r="G16" s="3">
        <v>8000</v>
      </c>
      <c r="H16" s="1">
        <v>14000</v>
      </c>
      <c r="I16" s="1">
        <v>6000</v>
      </c>
      <c r="J16" s="1">
        <v>4000</v>
      </c>
      <c r="L16">
        <f t="shared" ref="L16:L18" si="12">INT(AVERAGE(B16:D16))</f>
        <v>12000</v>
      </c>
      <c r="M16">
        <f t="shared" ref="M16:M18" si="13">INT(STDEV(B16:D16))</f>
        <v>11135</v>
      </c>
      <c r="N16">
        <f t="shared" ref="N16:N18" si="14">INT(AVERAGE(E16:G16))</f>
        <v>16000</v>
      </c>
      <c r="O16">
        <f t="shared" ref="O16:O18" si="15">INT(STDEV(E16:G16))</f>
        <v>8000</v>
      </c>
      <c r="P16">
        <f t="shared" ref="P16:P18" si="16">INT(AVERAGE(H16:J16))</f>
        <v>8000</v>
      </c>
      <c r="Q16">
        <f t="shared" ref="Q16:Q18" si="17">INT(STDEV(H16:J16))</f>
        <v>5291</v>
      </c>
      <c r="U16" t="s">
        <v>13</v>
      </c>
      <c r="V16" s="3">
        <v>24</v>
      </c>
      <c r="W16" s="3" t="s">
        <v>14</v>
      </c>
      <c r="X16" s="6">
        <v>12000</v>
      </c>
      <c r="Y16" t="s">
        <v>12</v>
      </c>
      <c r="Z16">
        <f t="shared" ref="Z16:Z18" si="18">X16+AQ16</f>
        <v>23135</v>
      </c>
      <c r="AA16" t="s">
        <v>12</v>
      </c>
      <c r="AB16">
        <f t="shared" ref="AB16:AB18" si="19">X16-AQ16</f>
        <v>865</v>
      </c>
      <c r="AC16" t="s">
        <v>12</v>
      </c>
      <c r="AD16" s="6">
        <v>16000</v>
      </c>
      <c r="AE16" t="s">
        <v>12</v>
      </c>
      <c r="AF16">
        <f t="shared" ref="AF16:AF18" si="20">AD16+AS16</f>
        <v>24000</v>
      </c>
      <c r="AG16" t="s">
        <v>12</v>
      </c>
      <c r="AH16">
        <f t="shared" ref="AH16:AH18" si="21">AD16-AS16</f>
        <v>8000</v>
      </c>
      <c r="AI16" t="s">
        <v>12</v>
      </c>
      <c r="AJ16" s="6">
        <v>8000</v>
      </c>
      <c r="AK16" t="s">
        <v>12</v>
      </c>
      <c r="AL16">
        <f t="shared" ref="AL16:AL18" si="22">AJ16+AV16</f>
        <v>13291</v>
      </c>
      <c r="AM16" t="s">
        <v>12</v>
      </c>
      <c r="AN16">
        <f t="shared" ref="AN16:AN18" si="23">AJ16-AV16</f>
        <v>2709</v>
      </c>
      <c r="AO16" t="s">
        <v>15</v>
      </c>
      <c r="AQ16">
        <v>11135</v>
      </c>
      <c r="AR16" t="s">
        <v>12</v>
      </c>
      <c r="AS16">
        <v>8000</v>
      </c>
      <c r="AT16" t="s">
        <v>12</v>
      </c>
      <c r="AU16" t="s">
        <v>12</v>
      </c>
      <c r="AV16">
        <v>5291</v>
      </c>
    </row>
    <row r="17" spans="1:48" x14ac:dyDescent="0.25">
      <c r="A17" s="3">
        <v>48</v>
      </c>
      <c r="B17" s="1">
        <v>240000</v>
      </c>
      <c r="C17" s="1">
        <v>480000</v>
      </c>
      <c r="D17" s="1">
        <v>300000</v>
      </c>
      <c r="E17" s="3">
        <v>440000</v>
      </c>
      <c r="F17" s="3">
        <v>580000</v>
      </c>
      <c r="G17" s="3">
        <v>500000</v>
      </c>
      <c r="H17" s="1">
        <v>180000</v>
      </c>
      <c r="I17" s="1">
        <v>160000</v>
      </c>
      <c r="J17" s="1">
        <v>300000</v>
      </c>
      <c r="L17">
        <f t="shared" si="12"/>
        <v>340000</v>
      </c>
      <c r="M17">
        <f t="shared" si="13"/>
        <v>124899</v>
      </c>
      <c r="N17">
        <f t="shared" si="14"/>
        <v>506666</v>
      </c>
      <c r="O17">
        <f t="shared" si="15"/>
        <v>70237</v>
      </c>
      <c r="P17">
        <f t="shared" si="16"/>
        <v>213333</v>
      </c>
      <c r="Q17">
        <f t="shared" si="17"/>
        <v>75718</v>
      </c>
      <c r="U17" t="s">
        <v>13</v>
      </c>
      <c r="V17" s="3">
        <v>48</v>
      </c>
      <c r="W17" s="3" t="s">
        <v>14</v>
      </c>
      <c r="X17" s="6">
        <v>340000</v>
      </c>
      <c r="Y17" t="s">
        <v>12</v>
      </c>
      <c r="Z17">
        <f t="shared" si="18"/>
        <v>464899</v>
      </c>
      <c r="AA17" t="s">
        <v>12</v>
      </c>
      <c r="AB17">
        <f t="shared" si="19"/>
        <v>215101</v>
      </c>
      <c r="AC17" t="s">
        <v>12</v>
      </c>
      <c r="AD17" s="6">
        <v>506666</v>
      </c>
      <c r="AE17" t="s">
        <v>12</v>
      </c>
      <c r="AF17">
        <f t="shared" si="20"/>
        <v>576903</v>
      </c>
      <c r="AG17" t="s">
        <v>12</v>
      </c>
      <c r="AH17">
        <f t="shared" si="21"/>
        <v>436429</v>
      </c>
      <c r="AI17" t="s">
        <v>12</v>
      </c>
      <c r="AJ17" s="6">
        <v>213333</v>
      </c>
      <c r="AK17" t="s">
        <v>12</v>
      </c>
      <c r="AL17">
        <f t="shared" si="22"/>
        <v>289051</v>
      </c>
      <c r="AM17" t="s">
        <v>12</v>
      </c>
      <c r="AN17">
        <f t="shared" si="23"/>
        <v>137615</v>
      </c>
      <c r="AO17" t="s">
        <v>15</v>
      </c>
      <c r="AQ17">
        <v>124899</v>
      </c>
      <c r="AR17" t="s">
        <v>12</v>
      </c>
      <c r="AS17">
        <v>70237</v>
      </c>
      <c r="AT17" t="s">
        <v>12</v>
      </c>
      <c r="AU17" t="s">
        <v>12</v>
      </c>
      <c r="AV17">
        <v>75718</v>
      </c>
    </row>
    <row r="18" spans="1:48" x14ac:dyDescent="0.25">
      <c r="A18" s="3">
        <v>72</v>
      </c>
      <c r="B18" s="1">
        <v>200000</v>
      </c>
      <c r="C18" s="1">
        <v>200000</v>
      </c>
      <c r="D18" s="1">
        <v>260000</v>
      </c>
      <c r="E18" s="3">
        <v>80000</v>
      </c>
      <c r="F18" s="3">
        <v>120000</v>
      </c>
      <c r="G18" s="3">
        <v>80000</v>
      </c>
      <c r="H18" s="1">
        <v>80000</v>
      </c>
      <c r="I18" s="1">
        <v>80000</v>
      </c>
      <c r="J18" s="1">
        <v>60000</v>
      </c>
      <c r="L18">
        <f t="shared" si="12"/>
        <v>220000</v>
      </c>
      <c r="M18">
        <f t="shared" si="13"/>
        <v>34641</v>
      </c>
      <c r="N18">
        <f t="shared" si="14"/>
        <v>93333</v>
      </c>
      <c r="O18">
        <f t="shared" si="15"/>
        <v>23094</v>
      </c>
      <c r="P18">
        <f t="shared" si="16"/>
        <v>73333</v>
      </c>
      <c r="Q18">
        <f t="shared" si="17"/>
        <v>11547</v>
      </c>
      <c r="U18" t="s">
        <v>13</v>
      </c>
      <c r="V18" s="3">
        <v>72</v>
      </c>
      <c r="W18" s="3" t="s">
        <v>14</v>
      </c>
      <c r="X18" s="6">
        <v>220000</v>
      </c>
      <c r="Y18" t="s">
        <v>12</v>
      </c>
      <c r="Z18">
        <f t="shared" si="18"/>
        <v>254641</v>
      </c>
      <c r="AA18" t="s">
        <v>12</v>
      </c>
      <c r="AB18">
        <f t="shared" si="19"/>
        <v>185359</v>
      </c>
      <c r="AC18" t="s">
        <v>12</v>
      </c>
      <c r="AD18" s="6">
        <v>93333</v>
      </c>
      <c r="AE18" t="s">
        <v>12</v>
      </c>
      <c r="AF18">
        <f t="shared" si="20"/>
        <v>116427</v>
      </c>
      <c r="AG18" t="s">
        <v>12</v>
      </c>
      <c r="AH18">
        <f t="shared" si="21"/>
        <v>70239</v>
      </c>
      <c r="AI18" t="s">
        <v>12</v>
      </c>
      <c r="AJ18" s="6">
        <v>73333</v>
      </c>
      <c r="AK18" t="s">
        <v>12</v>
      </c>
      <c r="AL18">
        <f t="shared" si="22"/>
        <v>84880</v>
      </c>
      <c r="AM18" t="s">
        <v>12</v>
      </c>
      <c r="AN18">
        <f t="shared" si="23"/>
        <v>61786</v>
      </c>
      <c r="AO18" t="s">
        <v>16</v>
      </c>
      <c r="AQ18">
        <v>34641</v>
      </c>
      <c r="AR18" t="s">
        <v>12</v>
      </c>
      <c r="AS18">
        <v>23094</v>
      </c>
      <c r="AT18" t="s">
        <v>12</v>
      </c>
      <c r="AU18" t="s">
        <v>12</v>
      </c>
      <c r="AV18">
        <v>11547</v>
      </c>
    </row>
    <row r="21" spans="1:48" x14ac:dyDescent="0.25">
      <c r="A21" t="s">
        <v>8</v>
      </c>
      <c r="V21" t="s">
        <v>8</v>
      </c>
    </row>
    <row r="22" spans="1:48" x14ac:dyDescent="0.25">
      <c r="B22" s="7" t="s">
        <v>0</v>
      </c>
      <c r="C22" s="7"/>
      <c r="D22" s="7"/>
      <c r="E22" s="8" t="s">
        <v>2</v>
      </c>
      <c r="F22" s="8"/>
      <c r="G22" s="8"/>
      <c r="H22" s="7" t="s">
        <v>9</v>
      </c>
      <c r="I22" s="7"/>
      <c r="J22" s="7"/>
    </row>
    <row r="23" spans="1:48" x14ac:dyDescent="0.25">
      <c r="A23" s="4" t="s">
        <v>1</v>
      </c>
      <c r="B23" t="s">
        <v>3</v>
      </c>
      <c r="C23" t="s">
        <v>4</v>
      </c>
      <c r="D23" t="s">
        <v>5</v>
      </c>
      <c r="E23" s="2" t="s">
        <v>3</v>
      </c>
      <c r="F23" s="2" t="s">
        <v>4</v>
      </c>
      <c r="G23" s="2" t="s">
        <v>5</v>
      </c>
      <c r="H23" t="s">
        <v>3</v>
      </c>
      <c r="I23" t="s">
        <v>4</v>
      </c>
      <c r="J23" t="s">
        <v>5</v>
      </c>
      <c r="L23" t="s">
        <v>10</v>
      </c>
      <c r="M23" t="s">
        <v>11</v>
      </c>
      <c r="V23" s="5" t="s">
        <v>1</v>
      </c>
      <c r="W23" s="5"/>
      <c r="X23" s="6" t="s">
        <v>10</v>
      </c>
      <c r="Z23" t="s">
        <v>11</v>
      </c>
      <c r="AB23" t="s">
        <v>11</v>
      </c>
      <c r="AQ23" t="s">
        <v>11</v>
      </c>
    </row>
    <row r="24" spans="1:48" x14ac:dyDescent="0.25">
      <c r="A24" s="3">
        <v>1</v>
      </c>
      <c r="B24" s="1">
        <v>8000</v>
      </c>
      <c r="C24" s="1">
        <v>14000</v>
      </c>
      <c r="D24" s="1">
        <v>24000</v>
      </c>
      <c r="E24" s="3">
        <v>28000</v>
      </c>
      <c r="F24" s="3">
        <v>10000</v>
      </c>
      <c r="G24" s="3">
        <v>2000</v>
      </c>
      <c r="H24" s="1">
        <v>6000</v>
      </c>
      <c r="I24" s="1">
        <v>16000</v>
      </c>
      <c r="J24" s="1">
        <v>12000</v>
      </c>
      <c r="L24">
        <f>INT(AVERAGE(B24:D24))</f>
        <v>15333</v>
      </c>
      <c r="M24">
        <f>INT(STDEV(B24:D24))</f>
        <v>8082</v>
      </c>
      <c r="N24">
        <f>INT(AVERAGE(E24:G24))</f>
        <v>13333</v>
      </c>
      <c r="O24">
        <f>INT(STDEV(E24:G24))</f>
        <v>13316</v>
      </c>
      <c r="P24">
        <f>INT(AVERAGE(H24:J24))</f>
        <v>11333</v>
      </c>
      <c r="Q24">
        <f>INT(STDEV(H24:J24))</f>
        <v>5033</v>
      </c>
      <c r="U24" t="s">
        <v>13</v>
      </c>
      <c r="V24" s="3">
        <v>1</v>
      </c>
      <c r="W24" s="3" t="s">
        <v>14</v>
      </c>
      <c r="X24" s="6">
        <v>15333</v>
      </c>
      <c r="Y24" t="s">
        <v>12</v>
      </c>
      <c r="Z24">
        <f>X24+AQ24</f>
        <v>23415</v>
      </c>
      <c r="AA24" t="s">
        <v>12</v>
      </c>
      <c r="AB24">
        <f>X24-AQ24</f>
        <v>7251</v>
      </c>
      <c r="AC24" t="s">
        <v>12</v>
      </c>
      <c r="AD24" s="6">
        <v>13333</v>
      </c>
      <c r="AE24" t="s">
        <v>12</v>
      </c>
      <c r="AF24">
        <f>AD24+AS24</f>
        <v>26649</v>
      </c>
      <c r="AG24" t="s">
        <v>12</v>
      </c>
      <c r="AH24">
        <f>AD24-AS24</f>
        <v>17</v>
      </c>
      <c r="AI24" t="s">
        <v>12</v>
      </c>
      <c r="AJ24" s="6">
        <v>11333</v>
      </c>
      <c r="AK24" t="s">
        <v>12</v>
      </c>
      <c r="AL24">
        <f>AJ24+AV24</f>
        <v>16366</v>
      </c>
      <c r="AM24" t="s">
        <v>12</v>
      </c>
      <c r="AN24">
        <f>AJ24-AV24</f>
        <v>6300</v>
      </c>
      <c r="AO24" t="s">
        <v>15</v>
      </c>
      <c r="AQ24">
        <v>8082</v>
      </c>
      <c r="AR24" t="s">
        <v>12</v>
      </c>
      <c r="AS24">
        <v>13316</v>
      </c>
      <c r="AT24" t="s">
        <v>12</v>
      </c>
      <c r="AU24" t="s">
        <v>12</v>
      </c>
      <c r="AV24">
        <v>5033</v>
      </c>
    </row>
    <row r="25" spans="1:48" x14ac:dyDescent="0.25">
      <c r="A25" s="3">
        <v>24</v>
      </c>
      <c r="B25" s="1">
        <v>6000</v>
      </c>
      <c r="C25" s="1">
        <v>16000</v>
      </c>
      <c r="D25" s="1">
        <v>8000</v>
      </c>
      <c r="E25" s="3">
        <v>6000</v>
      </c>
      <c r="F25" s="3">
        <v>4000</v>
      </c>
      <c r="G25" s="3">
        <v>6000</v>
      </c>
      <c r="H25" s="1">
        <v>2000</v>
      </c>
      <c r="I25" s="1">
        <v>4000</v>
      </c>
      <c r="J25" s="1">
        <v>6000</v>
      </c>
      <c r="L25">
        <f t="shared" ref="L25:L27" si="24">INT(AVERAGE(B25:D25))</f>
        <v>10000</v>
      </c>
      <c r="M25">
        <f t="shared" ref="M25:M27" si="25">INT(STDEV(B25:D25))</f>
        <v>5291</v>
      </c>
      <c r="N25">
        <f t="shared" ref="N25:N27" si="26">INT(AVERAGE(E25:G25))</f>
        <v>5333</v>
      </c>
      <c r="O25">
        <f t="shared" ref="O25:O27" si="27">INT(STDEV(E25:G25))</f>
        <v>1154</v>
      </c>
      <c r="P25">
        <f t="shared" ref="P25:P27" si="28">INT(AVERAGE(H25:J25))</f>
        <v>4000</v>
      </c>
      <c r="Q25">
        <f t="shared" ref="Q25:Q27" si="29">INT(STDEV(H25:J25))</f>
        <v>2000</v>
      </c>
      <c r="U25" t="s">
        <v>13</v>
      </c>
      <c r="V25" s="3">
        <v>24</v>
      </c>
      <c r="W25" s="3" t="s">
        <v>14</v>
      </c>
      <c r="X25" s="6">
        <v>10000</v>
      </c>
      <c r="Y25" t="s">
        <v>12</v>
      </c>
      <c r="Z25">
        <f t="shared" ref="Z25:Z27" si="30">X25+AQ25</f>
        <v>15291</v>
      </c>
      <c r="AA25" t="s">
        <v>12</v>
      </c>
      <c r="AB25">
        <f t="shared" ref="AB25:AB27" si="31">X25-AQ25</f>
        <v>4709</v>
      </c>
      <c r="AC25" t="s">
        <v>12</v>
      </c>
      <c r="AD25" s="6">
        <v>5333</v>
      </c>
      <c r="AE25" t="s">
        <v>12</v>
      </c>
      <c r="AF25">
        <f t="shared" ref="AF25:AF27" si="32">AD25+AS25</f>
        <v>6487</v>
      </c>
      <c r="AG25" t="s">
        <v>12</v>
      </c>
      <c r="AH25">
        <f t="shared" ref="AH25:AH27" si="33">AD25-AS25</f>
        <v>4179</v>
      </c>
      <c r="AI25" t="s">
        <v>12</v>
      </c>
      <c r="AJ25" s="6">
        <v>4000</v>
      </c>
      <c r="AK25" t="s">
        <v>12</v>
      </c>
      <c r="AL25">
        <f t="shared" ref="AL25:AL27" si="34">AJ25+AV25</f>
        <v>6000</v>
      </c>
      <c r="AM25" t="s">
        <v>12</v>
      </c>
      <c r="AN25">
        <f t="shared" ref="AN25:AN27" si="35">AJ25-AV25</f>
        <v>2000</v>
      </c>
      <c r="AO25" t="s">
        <v>15</v>
      </c>
      <c r="AQ25">
        <v>5291</v>
      </c>
      <c r="AR25" t="s">
        <v>12</v>
      </c>
      <c r="AS25">
        <v>1154</v>
      </c>
      <c r="AT25" t="s">
        <v>12</v>
      </c>
      <c r="AU25" t="s">
        <v>12</v>
      </c>
      <c r="AV25">
        <v>2000</v>
      </c>
    </row>
    <row r="26" spans="1:48" x14ac:dyDescent="0.25">
      <c r="A26" s="3">
        <v>48</v>
      </c>
      <c r="B26" s="1">
        <v>140000</v>
      </c>
      <c r="C26" s="1">
        <v>340000</v>
      </c>
      <c r="D26" s="1">
        <v>320000</v>
      </c>
      <c r="E26" s="3">
        <v>160000</v>
      </c>
      <c r="F26" s="3">
        <v>220000</v>
      </c>
      <c r="G26" s="3">
        <v>220000</v>
      </c>
      <c r="H26" s="1">
        <v>80000</v>
      </c>
      <c r="I26" s="1">
        <v>100000</v>
      </c>
      <c r="J26" s="1">
        <v>120000</v>
      </c>
      <c r="L26">
        <f t="shared" si="24"/>
        <v>266666</v>
      </c>
      <c r="M26">
        <f t="shared" si="25"/>
        <v>110151</v>
      </c>
      <c r="N26">
        <f t="shared" si="26"/>
        <v>200000</v>
      </c>
      <c r="O26">
        <f t="shared" si="27"/>
        <v>34641</v>
      </c>
      <c r="P26">
        <f t="shared" si="28"/>
        <v>100000</v>
      </c>
      <c r="Q26">
        <f t="shared" si="29"/>
        <v>20000</v>
      </c>
      <c r="U26" t="s">
        <v>13</v>
      </c>
      <c r="V26" s="3">
        <v>48</v>
      </c>
      <c r="W26" s="3" t="s">
        <v>14</v>
      </c>
      <c r="X26" s="6">
        <v>266666</v>
      </c>
      <c r="Y26" t="s">
        <v>12</v>
      </c>
      <c r="Z26">
        <f t="shared" si="30"/>
        <v>376817</v>
      </c>
      <c r="AA26" t="s">
        <v>12</v>
      </c>
      <c r="AB26">
        <f t="shared" si="31"/>
        <v>156515</v>
      </c>
      <c r="AC26" t="s">
        <v>12</v>
      </c>
      <c r="AD26" s="6">
        <v>200000</v>
      </c>
      <c r="AE26" t="s">
        <v>12</v>
      </c>
      <c r="AF26">
        <f t="shared" si="32"/>
        <v>234641</v>
      </c>
      <c r="AG26" t="s">
        <v>12</v>
      </c>
      <c r="AH26">
        <f t="shared" si="33"/>
        <v>165359</v>
      </c>
      <c r="AI26" t="s">
        <v>12</v>
      </c>
      <c r="AJ26" s="6">
        <v>100000</v>
      </c>
      <c r="AK26" t="s">
        <v>12</v>
      </c>
      <c r="AL26">
        <f t="shared" si="34"/>
        <v>120000</v>
      </c>
      <c r="AM26" t="s">
        <v>12</v>
      </c>
      <c r="AN26">
        <f t="shared" si="35"/>
        <v>80000</v>
      </c>
      <c r="AO26" t="s">
        <v>15</v>
      </c>
      <c r="AQ26">
        <v>110151</v>
      </c>
      <c r="AR26" t="s">
        <v>12</v>
      </c>
      <c r="AS26">
        <v>34641</v>
      </c>
      <c r="AT26" t="s">
        <v>12</v>
      </c>
      <c r="AU26" t="s">
        <v>12</v>
      </c>
      <c r="AV26">
        <v>20000</v>
      </c>
    </row>
    <row r="27" spans="1:48" x14ac:dyDescent="0.25">
      <c r="A27" s="3">
        <v>72</v>
      </c>
      <c r="B27" s="1">
        <v>100000</v>
      </c>
      <c r="C27" s="1">
        <v>60000</v>
      </c>
      <c r="D27" s="1">
        <v>120000</v>
      </c>
      <c r="E27" s="3">
        <v>160000</v>
      </c>
      <c r="F27" s="3">
        <v>100000</v>
      </c>
      <c r="G27" s="3">
        <v>80000</v>
      </c>
      <c r="H27" s="1">
        <v>140000</v>
      </c>
      <c r="I27" s="1">
        <v>120000</v>
      </c>
      <c r="J27" s="1">
        <v>120000</v>
      </c>
      <c r="L27">
        <f t="shared" si="24"/>
        <v>93333</v>
      </c>
      <c r="M27">
        <f t="shared" si="25"/>
        <v>30550</v>
      </c>
      <c r="N27">
        <f t="shared" si="26"/>
        <v>113333</v>
      </c>
      <c r="O27">
        <f t="shared" si="27"/>
        <v>41633</v>
      </c>
      <c r="P27">
        <f t="shared" si="28"/>
        <v>126666</v>
      </c>
      <c r="Q27">
        <f t="shared" si="29"/>
        <v>11547</v>
      </c>
      <c r="U27" t="s">
        <v>13</v>
      </c>
      <c r="V27" s="3">
        <v>72</v>
      </c>
      <c r="W27" s="3" t="s">
        <v>14</v>
      </c>
      <c r="X27" s="6">
        <v>93333</v>
      </c>
      <c r="Y27" t="s">
        <v>12</v>
      </c>
      <c r="Z27">
        <f t="shared" si="30"/>
        <v>123883</v>
      </c>
      <c r="AA27" t="s">
        <v>12</v>
      </c>
      <c r="AB27">
        <f t="shared" si="31"/>
        <v>62783</v>
      </c>
      <c r="AC27" t="s">
        <v>12</v>
      </c>
      <c r="AD27" s="6">
        <v>113333</v>
      </c>
      <c r="AE27" t="s">
        <v>12</v>
      </c>
      <c r="AF27">
        <f t="shared" si="32"/>
        <v>154966</v>
      </c>
      <c r="AG27" t="s">
        <v>12</v>
      </c>
      <c r="AH27">
        <f t="shared" si="33"/>
        <v>71700</v>
      </c>
      <c r="AI27" t="s">
        <v>12</v>
      </c>
      <c r="AJ27" s="6">
        <v>126666</v>
      </c>
      <c r="AK27" t="s">
        <v>12</v>
      </c>
      <c r="AL27">
        <f t="shared" si="34"/>
        <v>138213</v>
      </c>
      <c r="AM27" t="s">
        <v>12</v>
      </c>
      <c r="AN27">
        <f t="shared" si="35"/>
        <v>115119</v>
      </c>
      <c r="AO27" t="s">
        <v>16</v>
      </c>
      <c r="AQ27">
        <v>30550</v>
      </c>
      <c r="AR27" t="s">
        <v>12</v>
      </c>
      <c r="AS27">
        <v>41633</v>
      </c>
      <c r="AT27" t="s">
        <v>12</v>
      </c>
      <c r="AU27" t="s">
        <v>12</v>
      </c>
      <c r="AV27">
        <v>11547</v>
      </c>
    </row>
  </sheetData>
  <mergeCells count="9">
    <mergeCell ref="B22:D22"/>
    <mergeCell ref="E22:G22"/>
    <mergeCell ref="H22:J22"/>
    <mergeCell ref="B4:D4"/>
    <mergeCell ref="E4:G4"/>
    <mergeCell ref="H4:J4"/>
    <mergeCell ref="B13:D13"/>
    <mergeCell ref="E13:G13"/>
    <mergeCell ref="H13:J13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Biochem</dc:creator>
  <cp:lastModifiedBy>Babnigg, Gyorgy</cp:lastModifiedBy>
  <dcterms:created xsi:type="dcterms:W3CDTF">2016-01-12T18:11:54Z</dcterms:created>
  <dcterms:modified xsi:type="dcterms:W3CDTF">2016-04-04T21:49:28Z</dcterms:modified>
</cp:coreProperties>
</file>