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D21" i="1"/>
  <c r="D29" i="1"/>
  <c r="D24" i="1"/>
  <c r="D20" i="1"/>
  <c r="D28" i="1"/>
  <c r="D26" i="1"/>
  <c r="D22" i="1"/>
  <c r="D30" i="1"/>
  <c r="D32" i="1"/>
  <c r="C24" i="1"/>
  <c r="C20" i="1"/>
  <c r="C28" i="1"/>
  <c r="C25" i="1"/>
  <c r="C21" i="1"/>
  <c r="C29" i="1"/>
  <c r="C26" i="1"/>
  <c r="C22" i="1"/>
  <c r="C30" i="1"/>
  <c r="C32" i="1"/>
  <c r="B24" i="1"/>
  <c r="B20" i="1"/>
  <c r="B28" i="1"/>
  <c r="B25" i="1"/>
  <c r="B21" i="1"/>
  <c r="B29" i="1"/>
  <c r="B26" i="1"/>
  <c r="B22" i="1"/>
  <c r="B30" i="1"/>
  <c r="B32" i="1"/>
  <c r="D31" i="1"/>
  <c r="C31" i="1"/>
  <c r="B31" i="1"/>
</calcChain>
</file>

<file path=xl/sharedStrings.xml><?xml version="1.0" encoding="utf-8"?>
<sst xmlns="http://schemas.openxmlformats.org/spreadsheetml/2006/main" count="38" uniqueCount="17">
  <si>
    <t>WT</t>
  </si>
  <si>
    <t>∆rpoE1</t>
  </si>
  <si>
    <t>no H2O2</t>
  </si>
  <si>
    <t>with 5mM H2O2</t>
  </si>
  <si>
    <t>dilution -4</t>
  </si>
  <si>
    <t>dilution -3</t>
  </si>
  <si>
    <t>exp1</t>
  </si>
  <si>
    <t>exp2</t>
  </si>
  <si>
    <t>exp3</t>
  </si>
  <si>
    <t>CFUs</t>
  </si>
  <si>
    <t>CFUs/ml</t>
  </si>
  <si>
    <t>Ratios (log10)</t>
  </si>
  <si>
    <t>average</t>
  </si>
  <si>
    <t>stdev</t>
  </si>
  <si>
    <t>∆bab2_0215</t>
  </si>
  <si>
    <t>cells (OD600 ~0.015) incubated in GMM pH6.8 w/o H2O2 (5 mM) for 1 hour</t>
  </si>
  <si>
    <t>cells were then diluted and 5 µl of each dilution were spotted on TSA 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</si>
</sst>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78140350011"/>
          <c:y val="0.0601851851851852"/>
          <c:w val="0.742082047737763"/>
          <c:h val="0.8796296296296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Sheet1!$B$32:$D$32</c:f>
                <c:numCache>
                  <c:formatCode>General</c:formatCode>
                  <c:ptCount val="3"/>
                  <c:pt idx="0">
                    <c:v>0.0668344819343578</c:v>
                  </c:pt>
                  <c:pt idx="1">
                    <c:v>0.200702313194918</c:v>
                  </c:pt>
                  <c:pt idx="2">
                    <c:v>0.0778520585340152</c:v>
                  </c:pt>
                </c:numCache>
              </c:numRef>
            </c:plus>
            <c:minus>
              <c:numRef>
                <c:f>Sheet1!$B$32:$D$32</c:f>
                <c:numCache>
                  <c:formatCode>General</c:formatCode>
                  <c:ptCount val="3"/>
                  <c:pt idx="0">
                    <c:v>0.0668344819343578</c:v>
                  </c:pt>
                  <c:pt idx="1">
                    <c:v>0.200702313194918</c:v>
                  </c:pt>
                  <c:pt idx="2">
                    <c:v>0.0778520585340152</c:v>
                  </c:pt>
                </c:numCache>
              </c:numRef>
            </c:minus>
          </c:errBars>
          <c:val>
            <c:numRef>
              <c:f>Sheet1!$B$31:$D$31</c:f>
              <c:numCache>
                <c:formatCode>General</c:formatCode>
                <c:ptCount val="3"/>
                <c:pt idx="0">
                  <c:v>-0.458149200974372</c:v>
                </c:pt>
                <c:pt idx="1">
                  <c:v>-0.412000540177293</c:v>
                </c:pt>
                <c:pt idx="2">
                  <c:v>-1.302134854097392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5920520"/>
        <c:axId val="-2146198920"/>
      </c:barChart>
      <c:catAx>
        <c:axId val="-214592052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46198920"/>
        <c:crosses val="autoZero"/>
        <c:auto val="1"/>
        <c:lblAlgn val="ctr"/>
        <c:lblOffset val="100"/>
        <c:noMultiLvlLbl val="0"/>
      </c:catAx>
      <c:valAx>
        <c:axId val="-2146198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5920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32</xdr:row>
      <xdr:rowOff>88900</xdr:rowOff>
    </xdr:from>
    <xdr:to>
      <xdr:col>4</xdr:col>
      <xdr:colOff>800100</xdr:colOff>
      <xdr:row>46</xdr:row>
      <xdr:rowOff>165100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A3" sqref="A3"/>
    </sheetView>
  </sheetViews>
  <sheetFormatPr baseColWidth="10" defaultRowHeight="15" x14ac:dyDescent="0"/>
  <cols>
    <col min="1" max="1" width="17.6640625" customWidth="1"/>
    <col min="3" max="3" width="12.5" customWidth="1"/>
  </cols>
  <sheetData>
    <row r="1" spans="1:6">
      <c r="A1" s="4"/>
      <c r="B1" s="4"/>
      <c r="C1" s="4"/>
      <c r="D1" s="4"/>
      <c r="E1" s="4"/>
      <c r="F1" s="4"/>
    </row>
    <row r="2" spans="1:6">
      <c r="A2" s="4" t="s">
        <v>15</v>
      </c>
      <c r="B2" s="4"/>
      <c r="C2" s="4"/>
      <c r="D2" s="4"/>
      <c r="E2" s="4"/>
      <c r="F2" s="4"/>
    </row>
    <row r="3" spans="1:6">
      <c r="A3" s="4" t="s">
        <v>16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6" spans="1:6">
      <c r="A6" t="s">
        <v>9</v>
      </c>
      <c r="B6" t="s">
        <v>0</v>
      </c>
      <c r="C6" t="s">
        <v>14</v>
      </c>
      <c r="D6" t="s">
        <v>1</v>
      </c>
    </row>
    <row r="7" spans="1:6">
      <c r="B7" t="s">
        <v>4</v>
      </c>
      <c r="C7" t="s">
        <v>4</v>
      </c>
      <c r="D7" t="s">
        <v>4</v>
      </c>
    </row>
    <row r="8" spans="1:6">
      <c r="A8" s="1" t="s">
        <v>2</v>
      </c>
      <c r="B8" s="1">
        <v>43</v>
      </c>
      <c r="C8" s="1">
        <v>29</v>
      </c>
      <c r="D8" s="1">
        <v>63</v>
      </c>
      <c r="E8" t="s">
        <v>6</v>
      </c>
    </row>
    <row r="9" spans="1:6">
      <c r="A9" s="1"/>
      <c r="B9" s="1">
        <v>39</v>
      </c>
      <c r="C9" s="1">
        <v>34</v>
      </c>
      <c r="D9" s="1">
        <v>49</v>
      </c>
      <c r="E9" t="s">
        <v>7</v>
      </c>
    </row>
    <row r="10" spans="1:6">
      <c r="A10" s="1"/>
      <c r="B10" s="1">
        <v>47</v>
      </c>
      <c r="C10" s="1">
        <v>38</v>
      </c>
      <c r="D10" s="1">
        <v>51</v>
      </c>
      <c r="E10" t="s">
        <v>8</v>
      </c>
    </row>
    <row r="11" spans="1:6">
      <c r="B11" t="s">
        <v>4</v>
      </c>
      <c r="C11" t="s">
        <v>4</v>
      </c>
      <c r="D11" t="s">
        <v>5</v>
      </c>
    </row>
    <row r="12" spans="1:6">
      <c r="A12" s="2" t="s">
        <v>3</v>
      </c>
      <c r="B12" s="2">
        <v>13</v>
      </c>
      <c r="C12" s="2">
        <v>17</v>
      </c>
      <c r="D12" s="2">
        <v>30</v>
      </c>
      <c r="E12" t="s">
        <v>6</v>
      </c>
    </row>
    <row r="13" spans="1:6">
      <c r="A13" s="2"/>
      <c r="B13" s="2">
        <v>16</v>
      </c>
      <c r="C13" s="2">
        <v>8</v>
      </c>
      <c r="D13" s="2">
        <v>21</v>
      </c>
      <c r="E13" t="s">
        <v>7</v>
      </c>
    </row>
    <row r="14" spans="1:6">
      <c r="A14" s="2"/>
      <c r="B14" s="2">
        <v>16</v>
      </c>
      <c r="C14" s="2">
        <v>16</v>
      </c>
      <c r="D14" s="2">
        <v>31</v>
      </c>
      <c r="E14" t="s">
        <v>8</v>
      </c>
    </row>
    <row r="19" spans="1:5">
      <c r="A19" t="s">
        <v>10</v>
      </c>
      <c r="B19" t="s">
        <v>0</v>
      </c>
      <c r="C19" t="s">
        <v>14</v>
      </c>
      <c r="D19" t="s">
        <v>1</v>
      </c>
    </row>
    <row r="20" spans="1:5">
      <c r="A20" s="1" t="s">
        <v>2</v>
      </c>
      <c r="B20" s="1">
        <f>B8*40*5*10*10*10*10</f>
        <v>86000000</v>
      </c>
      <c r="C20" s="1">
        <f>C8*40*5*10*10*10*10</f>
        <v>58000000</v>
      </c>
      <c r="D20" s="1">
        <f>D8*40*5*10*10*10*10</f>
        <v>126000000</v>
      </c>
      <c r="E20" t="s">
        <v>6</v>
      </c>
    </row>
    <row r="21" spans="1:5">
      <c r="A21" s="1"/>
      <c r="B21" s="1">
        <f t="shared" ref="B21:C22" si="0">B9*40*5*10*10*10*10</f>
        <v>78000000</v>
      </c>
      <c r="C21" s="1">
        <f t="shared" si="0"/>
        <v>68000000</v>
      </c>
      <c r="D21" s="1">
        <f>D9*40*5*10*10*10*10</f>
        <v>98000000</v>
      </c>
      <c r="E21" t="s">
        <v>7</v>
      </c>
    </row>
    <row r="22" spans="1:5">
      <c r="A22" s="1"/>
      <c r="B22" s="1">
        <f t="shared" si="0"/>
        <v>94000000</v>
      </c>
      <c r="C22" s="1">
        <f t="shared" si="0"/>
        <v>76000000</v>
      </c>
      <c r="D22" s="1">
        <f>D10*40*5*10*10*10*10</f>
        <v>102000000</v>
      </c>
      <c r="E22" t="s">
        <v>8</v>
      </c>
    </row>
    <row r="24" spans="1:5">
      <c r="A24" s="2" t="s">
        <v>3</v>
      </c>
      <c r="B24" s="2">
        <f>B12*40*5*10*10*10*10</f>
        <v>26000000</v>
      </c>
      <c r="C24" s="2">
        <f t="shared" ref="C24" si="1">C12*40*5*10*10*10*10</f>
        <v>34000000</v>
      </c>
      <c r="D24" s="2">
        <f>D12*40*5*10*10*10</f>
        <v>6000000</v>
      </c>
      <c r="E24" t="s">
        <v>6</v>
      </c>
    </row>
    <row r="25" spans="1:5">
      <c r="A25" s="2"/>
      <c r="B25" s="2">
        <f t="shared" ref="B25:C26" si="2">B13*40*5*10*10*10*10</f>
        <v>32000000</v>
      </c>
      <c r="C25" s="2">
        <f t="shared" si="2"/>
        <v>16000000</v>
      </c>
      <c r="D25" s="2">
        <f t="shared" ref="D25:D26" si="3">D13*40*5*10*10*10</f>
        <v>4200000</v>
      </c>
      <c r="E25" t="s">
        <v>7</v>
      </c>
    </row>
    <row r="26" spans="1:5">
      <c r="A26" s="2"/>
      <c r="B26" s="2">
        <f t="shared" si="2"/>
        <v>32000000</v>
      </c>
      <c r="C26" s="2">
        <f t="shared" si="2"/>
        <v>32000000</v>
      </c>
      <c r="D26" s="2">
        <f t="shared" si="3"/>
        <v>6200000</v>
      </c>
      <c r="E26" t="s">
        <v>8</v>
      </c>
    </row>
    <row r="28" spans="1:5">
      <c r="A28" t="s">
        <v>11</v>
      </c>
      <c r="B28">
        <f>LOG10(B24/B20)</f>
        <v>-0.51952510327274981</v>
      </c>
      <c r="C28">
        <f t="shared" ref="C28" si="4">LOG10(C24/C20)</f>
        <v>-0.2319490765206822</v>
      </c>
      <c r="D28">
        <f>LOG10(D24/D20)</f>
        <v>-1.3222192947339193</v>
      </c>
      <c r="E28" t="s">
        <v>6</v>
      </c>
    </row>
    <row r="29" spans="1:5">
      <c r="B29">
        <f t="shared" ref="B29:C30" si="5">LOG10(B25/B21)</f>
        <v>-0.38694462437057442</v>
      </c>
      <c r="C29">
        <f t="shared" si="5"/>
        <v>-0.62838893005031149</v>
      </c>
      <c r="D29">
        <f t="shared" ref="D29:D30" si="6">LOG10(D25/D21)</f>
        <v>-1.3679767852945943</v>
      </c>
      <c r="E29" t="s">
        <v>7</v>
      </c>
    </row>
    <row r="30" spans="1:5">
      <c r="B30">
        <f t="shared" si="5"/>
        <v>-0.46797787527979268</v>
      </c>
      <c r="C30">
        <f t="shared" si="5"/>
        <v>-0.37566361396088538</v>
      </c>
      <c r="D30">
        <f t="shared" si="6"/>
        <v>-1.2162084822636636</v>
      </c>
      <c r="E30" t="s">
        <v>8</v>
      </c>
    </row>
    <row r="31" spans="1:5">
      <c r="A31" s="3" t="s">
        <v>12</v>
      </c>
      <c r="B31" s="3">
        <f>AVERAGE(B28:B30)</f>
        <v>-0.45814920097437234</v>
      </c>
      <c r="C31" s="3">
        <f>AVERAGE(C28:C30)</f>
        <v>-0.41200054017729304</v>
      </c>
      <c r="D31" s="3">
        <f>AVERAGE(D28:D30)</f>
        <v>-1.3021348540973925</v>
      </c>
    </row>
    <row r="32" spans="1:5">
      <c r="A32" s="3" t="s">
        <v>13</v>
      </c>
      <c r="B32" s="3">
        <f>STDEV(B28:B30)</f>
        <v>6.6834481934357856E-2</v>
      </c>
      <c r="C32" s="3">
        <f>STDEV(C28:C30)</f>
        <v>0.20070231319491799</v>
      </c>
      <c r="D32" s="3">
        <f>STDEV(D28:D30)</f>
        <v>7.7852058534015223E-2</v>
      </c>
    </row>
    <row r="33" spans="1:2">
      <c r="A33" s="4"/>
      <c r="B33" s="4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Biochem</cp:lastModifiedBy>
  <dcterms:created xsi:type="dcterms:W3CDTF">2017-07-03T18:07:33Z</dcterms:created>
  <dcterms:modified xsi:type="dcterms:W3CDTF">2018-01-23T18:44:44Z</dcterms:modified>
</cp:coreProperties>
</file>