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880" yWindow="0" windowWidth="25600" windowHeight="1746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J4" i="2"/>
  <c r="I5" i="2"/>
  <c r="J5" i="2"/>
  <c r="I6" i="2"/>
  <c r="J6" i="2"/>
  <c r="I7" i="2"/>
  <c r="J7" i="2"/>
  <c r="I8" i="2"/>
  <c r="J8" i="2"/>
  <c r="I9" i="2"/>
  <c r="J9" i="2"/>
  <c r="J11" i="2"/>
  <c r="I22" i="2"/>
  <c r="J22" i="2"/>
  <c r="I23" i="2"/>
  <c r="J23" i="2"/>
  <c r="I24" i="2"/>
  <c r="J24" i="2"/>
  <c r="I25" i="2"/>
  <c r="J25" i="2"/>
  <c r="I26" i="2"/>
  <c r="J26" i="2"/>
  <c r="I27" i="2"/>
  <c r="J27" i="2"/>
  <c r="J29" i="2"/>
  <c r="J28" i="2"/>
  <c r="C22" i="2"/>
  <c r="D22" i="2"/>
  <c r="C23" i="2"/>
  <c r="D23" i="2"/>
  <c r="C24" i="2"/>
  <c r="D24" i="2"/>
  <c r="C25" i="2"/>
  <c r="D25" i="2"/>
  <c r="C26" i="2"/>
  <c r="D26" i="2"/>
  <c r="C27" i="2"/>
  <c r="D27" i="2"/>
  <c r="D29" i="2"/>
  <c r="D28" i="2"/>
  <c r="I13" i="2"/>
  <c r="J13" i="2"/>
  <c r="I14" i="2"/>
  <c r="J14" i="2"/>
  <c r="I15" i="2"/>
  <c r="J15" i="2"/>
  <c r="I16" i="2"/>
  <c r="J16" i="2"/>
  <c r="I17" i="2"/>
  <c r="J17" i="2"/>
  <c r="I18" i="2"/>
  <c r="J18" i="2"/>
  <c r="J20" i="2"/>
  <c r="J19" i="2"/>
  <c r="C13" i="2"/>
  <c r="D13" i="2"/>
  <c r="C14" i="2"/>
  <c r="D14" i="2"/>
  <c r="C15" i="2"/>
  <c r="D15" i="2"/>
  <c r="C16" i="2"/>
  <c r="D16" i="2"/>
  <c r="C17" i="2"/>
  <c r="D17" i="2"/>
  <c r="C18" i="2"/>
  <c r="D18" i="2"/>
  <c r="D20" i="2"/>
  <c r="D19" i="2"/>
  <c r="J10" i="2"/>
  <c r="C4" i="2"/>
  <c r="D4" i="2"/>
  <c r="C5" i="2"/>
  <c r="D5" i="2"/>
  <c r="C6" i="2"/>
  <c r="D6" i="2"/>
  <c r="C7" i="2"/>
  <c r="D7" i="2"/>
  <c r="C8" i="2"/>
  <c r="D8" i="2"/>
  <c r="C9" i="2"/>
  <c r="D9" i="2"/>
  <c r="D10" i="2"/>
  <c r="D11" i="2"/>
  <c r="I29" i="2"/>
  <c r="I28" i="2"/>
  <c r="C29" i="2"/>
  <c r="C28" i="2"/>
  <c r="I20" i="2"/>
  <c r="I19" i="2"/>
  <c r="C20" i="2"/>
  <c r="C19" i="2"/>
  <c r="I11" i="2"/>
  <c r="I10" i="2"/>
  <c r="C11" i="2"/>
  <c r="C10" i="2"/>
</calcChain>
</file>

<file path=xl/sharedStrings.xml><?xml version="1.0" encoding="utf-8"?>
<sst xmlns="http://schemas.openxmlformats.org/spreadsheetml/2006/main" count="27" uniqueCount="12">
  <si>
    <t>average</t>
  </si>
  <si>
    <t>SD</t>
  </si>
  <si>
    <t>1 hour</t>
  </si>
  <si>
    <t>24 hours</t>
  </si>
  <si>
    <t>48 hours</t>
  </si>
  <si>
    <t>Log</t>
  </si>
  <si>
    <t>Cfus/ml</t>
  </si>
  <si>
    <t>WT (Cfus)</t>
  </si>
  <si>
    <t>del215 (Cfus)</t>
  </si>
  <si>
    <t>dilurion</t>
  </si>
  <si>
    <t>dilution</t>
  </si>
  <si>
    <t>10 µl of each dilution spotted on TSA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</si>
</sst>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4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left" indent="1"/>
    </xf>
  </cellXfs>
  <cellStyles count="3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C16" sqref="C16"/>
    </sheetView>
  </sheetViews>
  <sheetFormatPr baseColWidth="10" defaultRowHeight="15" x14ac:dyDescent="0"/>
  <cols>
    <col min="6" max="6" width="12.6640625" customWidth="1"/>
    <col min="7" max="7" width="13.5" customWidth="1"/>
  </cols>
  <sheetData>
    <row r="1" spans="1:11">
      <c r="A1" s="6" t="s">
        <v>11</v>
      </c>
    </row>
    <row r="3" spans="1:11">
      <c r="B3" s="1" t="s">
        <v>7</v>
      </c>
      <c r="C3" s="1" t="s">
        <v>6</v>
      </c>
      <c r="D3" s="1" t="s">
        <v>5</v>
      </c>
      <c r="E3" s="1" t="s">
        <v>9</v>
      </c>
      <c r="H3" s="2" t="s">
        <v>8</v>
      </c>
      <c r="I3" s="2" t="s">
        <v>6</v>
      </c>
      <c r="J3" s="2" t="s">
        <v>5</v>
      </c>
      <c r="K3" s="2" t="s">
        <v>10</v>
      </c>
    </row>
    <row r="4" spans="1:11">
      <c r="A4" t="s">
        <v>2</v>
      </c>
      <c r="B4" s="3">
        <v>8</v>
      </c>
      <c r="C4" s="3">
        <f>B4*100*10*10*10</f>
        <v>800000</v>
      </c>
      <c r="D4" s="3">
        <f>LOG(C4)</f>
        <v>5.9030899869919438</v>
      </c>
      <c r="E4">
        <v>-3</v>
      </c>
      <c r="G4" t="s">
        <v>2</v>
      </c>
      <c r="H4" s="3">
        <v>10</v>
      </c>
      <c r="I4" s="3">
        <f>H4*100*10*10*10</f>
        <v>1000000</v>
      </c>
      <c r="J4" s="3">
        <f>LOG(I4)</f>
        <v>6</v>
      </c>
      <c r="K4">
        <v>-3</v>
      </c>
    </row>
    <row r="5" spans="1:11">
      <c r="B5" s="3">
        <v>10</v>
      </c>
      <c r="C5" s="3">
        <f t="shared" ref="C5:C9" si="0">B5*100*10*10*10</f>
        <v>1000000</v>
      </c>
      <c r="D5" s="3">
        <f t="shared" ref="D5:D9" si="1">LOG(C5)</f>
        <v>6</v>
      </c>
      <c r="E5">
        <v>-3</v>
      </c>
      <c r="H5" s="3">
        <v>4</v>
      </c>
      <c r="I5" s="3">
        <f t="shared" ref="I5:I9" si="2">H5*100*10*10*10</f>
        <v>400000</v>
      </c>
      <c r="J5" s="3">
        <f t="shared" ref="J5:J9" si="3">LOG(I5)</f>
        <v>5.6020599913279625</v>
      </c>
      <c r="K5">
        <v>-3</v>
      </c>
    </row>
    <row r="6" spans="1:11">
      <c r="B6" s="3">
        <v>6</v>
      </c>
      <c r="C6" s="3">
        <f t="shared" si="0"/>
        <v>600000</v>
      </c>
      <c r="D6" s="3">
        <f t="shared" si="1"/>
        <v>5.7781512503836439</v>
      </c>
      <c r="E6">
        <v>-3</v>
      </c>
      <c r="H6" s="3">
        <v>5</v>
      </c>
      <c r="I6" s="3">
        <f t="shared" si="2"/>
        <v>500000</v>
      </c>
      <c r="J6" s="3">
        <f t="shared" si="3"/>
        <v>5.6989700043360187</v>
      </c>
      <c r="K6">
        <v>-3</v>
      </c>
    </row>
    <row r="7" spans="1:11">
      <c r="B7" s="3">
        <v>11</v>
      </c>
      <c r="C7" s="3">
        <f t="shared" si="0"/>
        <v>1100000</v>
      </c>
      <c r="D7" s="3">
        <f t="shared" si="1"/>
        <v>6.0413926851582254</v>
      </c>
      <c r="E7">
        <v>-3</v>
      </c>
      <c r="H7" s="3">
        <v>1</v>
      </c>
      <c r="I7" s="3">
        <f t="shared" si="2"/>
        <v>100000</v>
      </c>
      <c r="J7" s="3">
        <f t="shared" si="3"/>
        <v>5</v>
      </c>
      <c r="K7">
        <v>-3</v>
      </c>
    </row>
    <row r="8" spans="1:11">
      <c r="B8" s="3">
        <v>3</v>
      </c>
      <c r="C8" s="3">
        <f t="shared" si="0"/>
        <v>300000</v>
      </c>
      <c r="D8" s="3">
        <f t="shared" si="1"/>
        <v>5.4771212547196626</v>
      </c>
      <c r="E8">
        <v>-3</v>
      </c>
      <c r="H8" s="3">
        <v>5</v>
      </c>
      <c r="I8" s="3">
        <f t="shared" si="2"/>
        <v>500000</v>
      </c>
      <c r="J8" s="3">
        <f t="shared" si="3"/>
        <v>5.6989700043360187</v>
      </c>
      <c r="K8">
        <v>-3</v>
      </c>
    </row>
    <row r="9" spans="1:11">
      <c r="B9" s="3">
        <v>7</v>
      </c>
      <c r="C9" s="3">
        <f t="shared" si="0"/>
        <v>700000</v>
      </c>
      <c r="D9" s="3">
        <f t="shared" si="1"/>
        <v>5.8450980400142569</v>
      </c>
      <c r="E9">
        <v>-3</v>
      </c>
      <c r="H9" s="3">
        <v>6</v>
      </c>
      <c r="I9" s="3">
        <f t="shared" si="2"/>
        <v>600000</v>
      </c>
      <c r="J9" s="3">
        <f t="shared" si="3"/>
        <v>5.7781512503836439</v>
      </c>
      <c r="K9">
        <v>-3</v>
      </c>
    </row>
    <row r="10" spans="1:11">
      <c r="B10" s="3" t="s">
        <v>0</v>
      </c>
      <c r="C10" s="3">
        <f>AVERAGE(C4:C9)</f>
        <v>750000</v>
      </c>
      <c r="D10" s="3">
        <f>AVERAGE(D4:D9)</f>
        <v>5.8408088695446212</v>
      </c>
      <c r="H10" s="3" t="s">
        <v>0</v>
      </c>
      <c r="I10" s="4">
        <f>AVERAGE(I4:I9)</f>
        <v>516666.66666666669</v>
      </c>
      <c r="J10" s="3">
        <f>AVERAGE(J4:J9)</f>
        <v>5.6296918750639406</v>
      </c>
    </row>
    <row r="11" spans="1:11">
      <c r="B11" s="3" t="s">
        <v>1</v>
      </c>
      <c r="C11" s="4">
        <f>STDEV(C4:C9)</f>
        <v>288097.20581775869</v>
      </c>
      <c r="D11" s="5">
        <f>STDEV(D4:D9)</f>
        <v>0.20281404097920247</v>
      </c>
      <c r="H11" s="3" t="s">
        <v>1</v>
      </c>
      <c r="I11" s="4">
        <f>STDEV(I4:I9)</f>
        <v>292688.68558020255</v>
      </c>
      <c r="J11" s="5">
        <f>STDEV(J4:J9)</f>
        <v>0.33646473527702553</v>
      </c>
    </row>
    <row r="13" spans="1:11">
      <c r="A13" t="s">
        <v>3</v>
      </c>
      <c r="B13" s="3">
        <v>6</v>
      </c>
      <c r="C13" s="3">
        <f>B13*100*10</f>
        <v>6000</v>
      </c>
      <c r="D13" s="3">
        <f>LOG(C13)</f>
        <v>3.7781512503836434</v>
      </c>
      <c r="E13">
        <v>-1</v>
      </c>
      <c r="G13" t="s">
        <v>3</v>
      </c>
      <c r="H13" s="3">
        <v>11</v>
      </c>
      <c r="I13" s="3">
        <f>H13*100*10</f>
        <v>11000</v>
      </c>
      <c r="J13" s="3">
        <f>LOG(I13)</f>
        <v>4.0413926851582254</v>
      </c>
      <c r="K13">
        <v>-1</v>
      </c>
    </row>
    <row r="14" spans="1:11">
      <c r="B14" s="3">
        <v>11</v>
      </c>
      <c r="C14" s="3">
        <f t="shared" ref="C14:C18" si="4">B14*100*10</f>
        <v>11000</v>
      </c>
      <c r="D14" s="3">
        <f t="shared" ref="D14:D18" si="5">LOG(C14)</f>
        <v>4.0413926851582254</v>
      </c>
      <c r="E14">
        <v>-1</v>
      </c>
      <c r="H14" s="3">
        <v>8</v>
      </c>
      <c r="I14" s="3">
        <f t="shared" ref="I14:I18" si="6">H14*100*10</f>
        <v>8000</v>
      </c>
      <c r="J14" s="3">
        <f t="shared" ref="J14:J18" si="7">LOG(I14)</f>
        <v>3.9030899869919438</v>
      </c>
      <c r="K14">
        <v>-1</v>
      </c>
    </row>
    <row r="15" spans="1:11">
      <c r="B15" s="3">
        <v>11</v>
      </c>
      <c r="C15" s="3">
        <f t="shared" si="4"/>
        <v>11000</v>
      </c>
      <c r="D15" s="3">
        <f t="shared" si="5"/>
        <v>4.0413926851582254</v>
      </c>
      <c r="E15">
        <v>-1</v>
      </c>
      <c r="H15" s="3">
        <v>11</v>
      </c>
      <c r="I15" s="3">
        <f t="shared" si="6"/>
        <v>11000</v>
      </c>
      <c r="J15" s="3">
        <f t="shared" si="7"/>
        <v>4.0413926851582254</v>
      </c>
      <c r="K15">
        <v>-1</v>
      </c>
    </row>
    <row r="16" spans="1:11">
      <c r="B16" s="3">
        <v>14</v>
      </c>
      <c r="C16" s="3">
        <f t="shared" si="4"/>
        <v>14000</v>
      </c>
      <c r="D16" s="3">
        <f t="shared" si="5"/>
        <v>4.1461280356782382</v>
      </c>
      <c r="E16">
        <v>-1</v>
      </c>
      <c r="H16" s="3">
        <v>12</v>
      </c>
      <c r="I16" s="3">
        <f t="shared" si="6"/>
        <v>12000</v>
      </c>
      <c r="J16" s="3">
        <f t="shared" si="7"/>
        <v>4.0791812460476251</v>
      </c>
      <c r="K16">
        <v>-1</v>
      </c>
    </row>
    <row r="17" spans="1:11">
      <c r="B17" s="3">
        <v>18</v>
      </c>
      <c r="C17" s="3">
        <f t="shared" si="4"/>
        <v>18000</v>
      </c>
      <c r="D17" s="3">
        <f t="shared" si="5"/>
        <v>4.2552725051033065</v>
      </c>
      <c r="E17">
        <v>-1</v>
      </c>
      <c r="H17" s="3">
        <v>4</v>
      </c>
      <c r="I17" s="3">
        <f t="shared" si="6"/>
        <v>4000</v>
      </c>
      <c r="J17" s="3">
        <f t="shared" si="7"/>
        <v>3.6020599913279625</v>
      </c>
      <c r="K17">
        <v>-1</v>
      </c>
    </row>
    <row r="18" spans="1:11">
      <c r="B18" s="3">
        <v>6</v>
      </c>
      <c r="C18" s="3">
        <f t="shared" si="4"/>
        <v>6000</v>
      </c>
      <c r="D18" s="3">
        <f t="shared" si="5"/>
        <v>3.7781512503836434</v>
      </c>
      <c r="E18">
        <v>-1</v>
      </c>
      <c r="H18" s="3">
        <v>11</v>
      </c>
      <c r="I18" s="3">
        <f t="shared" si="6"/>
        <v>11000</v>
      </c>
      <c r="J18" s="3">
        <f t="shared" si="7"/>
        <v>4.0413926851582254</v>
      </c>
      <c r="K18">
        <v>-1</v>
      </c>
    </row>
    <row r="19" spans="1:11">
      <c r="B19" s="3" t="s">
        <v>0</v>
      </c>
      <c r="C19" s="3">
        <f>AVERAGE(C13:C18)</f>
        <v>11000</v>
      </c>
      <c r="D19" s="3">
        <f>AVERAGE(D13:D18)</f>
        <v>4.0067480686442138</v>
      </c>
      <c r="H19" s="3" t="s">
        <v>0</v>
      </c>
      <c r="I19" s="3">
        <f>AVERAGE(I13:I18)</f>
        <v>9500</v>
      </c>
      <c r="J19" s="3">
        <f>AVERAGE(J13:J18)</f>
        <v>3.9514182133070346</v>
      </c>
    </row>
    <row r="20" spans="1:11">
      <c r="B20" s="3" t="s">
        <v>1</v>
      </c>
      <c r="C20" s="4">
        <f>STDEV(C13:C18)</f>
        <v>4647.5800154489007</v>
      </c>
      <c r="D20" s="5">
        <f>STDEV(D13:D18)</f>
        <v>0.19396117151235898</v>
      </c>
      <c r="H20" s="3" t="s">
        <v>1</v>
      </c>
      <c r="I20" s="4">
        <f>STDEV(I13:I18)</f>
        <v>3016.6206257996714</v>
      </c>
      <c r="J20" s="5">
        <f>STDEV(J13:J18)</f>
        <v>0.18165703620444573</v>
      </c>
    </row>
    <row r="22" spans="1:11">
      <c r="A22" t="s">
        <v>4</v>
      </c>
      <c r="B22" s="3">
        <v>35</v>
      </c>
      <c r="C22" s="3">
        <f>B22*100*10*10</f>
        <v>350000</v>
      </c>
      <c r="D22" s="3">
        <f>LOG(C22)</f>
        <v>5.5440680443502757</v>
      </c>
      <c r="E22">
        <v>-2</v>
      </c>
      <c r="G22" t="s">
        <v>4</v>
      </c>
      <c r="H22" s="3">
        <v>30</v>
      </c>
      <c r="I22" s="3">
        <f>H22*100*10</f>
        <v>30000</v>
      </c>
      <c r="J22" s="3">
        <f>LOG(I22)</f>
        <v>4.4771212547196626</v>
      </c>
      <c r="K22">
        <v>-1</v>
      </c>
    </row>
    <row r="23" spans="1:11">
      <c r="B23" s="3">
        <v>26</v>
      </c>
      <c r="C23" s="3">
        <f t="shared" ref="C23" si="8">B23*100*10*10</f>
        <v>260000</v>
      </c>
      <c r="D23" s="3">
        <f t="shared" ref="D23:D27" si="9">LOG(C23)</f>
        <v>5.4149733479708182</v>
      </c>
      <c r="E23">
        <v>-2</v>
      </c>
      <c r="H23" s="3">
        <v>30</v>
      </c>
      <c r="I23" s="3">
        <f t="shared" ref="I23:I27" si="10">H23*100*10</f>
        <v>30000</v>
      </c>
      <c r="J23" s="3">
        <f t="shared" ref="J23:J27" si="11">LOG(I23)</f>
        <v>4.4771212547196626</v>
      </c>
      <c r="K23">
        <v>-1</v>
      </c>
    </row>
    <row r="24" spans="1:11">
      <c r="B24" s="3">
        <v>8</v>
      </c>
      <c r="C24" s="3">
        <f>B24*100*10</f>
        <v>8000</v>
      </c>
      <c r="D24" s="3">
        <f t="shared" si="9"/>
        <v>3.9030899869919438</v>
      </c>
      <c r="E24">
        <v>-1</v>
      </c>
      <c r="H24" s="3">
        <v>33</v>
      </c>
      <c r="I24" s="3">
        <f t="shared" si="10"/>
        <v>33000</v>
      </c>
      <c r="J24" s="3">
        <f t="shared" si="11"/>
        <v>4.5185139398778871</v>
      </c>
      <c r="K24">
        <v>-1</v>
      </c>
    </row>
    <row r="25" spans="1:11">
      <c r="B25" s="3">
        <v>51</v>
      </c>
      <c r="C25" s="3">
        <f t="shared" ref="C25:C27" si="12">B25*100*10</f>
        <v>51000</v>
      </c>
      <c r="D25" s="3">
        <f t="shared" si="9"/>
        <v>4.7075701760979367</v>
      </c>
      <c r="E25">
        <v>-1</v>
      </c>
      <c r="H25" s="3">
        <v>29</v>
      </c>
      <c r="I25" s="3">
        <f>H25*100*10*10</f>
        <v>290000</v>
      </c>
      <c r="J25" s="3">
        <f t="shared" si="11"/>
        <v>5.4623979978989565</v>
      </c>
      <c r="K25">
        <v>-2</v>
      </c>
    </row>
    <row r="26" spans="1:11">
      <c r="B26" s="3">
        <v>17</v>
      </c>
      <c r="C26" s="3">
        <f t="shared" si="12"/>
        <v>17000</v>
      </c>
      <c r="D26" s="3">
        <f t="shared" si="9"/>
        <v>4.2304489213782741</v>
      </c>
      <c r="E26">
        <v>-1</v>
      </c>
      <c r="H26" s="3">
        <v>22</v>
      </c>
      <c r="I26" s="3">
        <f t="shared" si="10"/>
        <v>22000</v>
      </c>
      <c r="J26" s="3">
        <f t="shared" si="11"/>
        <v>4.3424226808222066</v>
      </c>
      <c r="K26">
        <v>-1</v>
      </c>
    </row>
    <row r="27" spans="1:11">
      <c r="B27" s="3">
        <v>60</v>
      </c>
      <c r="C27" s="3">
        <f t="shared" si="12"/>
        <v>60000</v>
      </c>
      <c r="D27" s="3">
        <f t="shared" si="9"/>
        <v>4.7781512503836439</v>
      </c>
      <c r="E27">
        <v>-1</v>
      </c>
      <c r="H27" s="3">
        <v>56</v>
      </c>
      <c r="I27" s="3">
        <f t="shared" si="10"/>
        <v>56000</v>
      </c>
      <c r="J27" s="3">
        <f t="shared" si="11"/>
        <v>4.7481880270062007</v>
      </c>
      <c r="K27">
        <v>-1</v>
      </c>
    </row>
    <row r="28" spans="1:11">
      <c r="B28" s="3" t="s">
        <v>0</v>
      </c>
      <c r="C28" s="4">
        <f>AVERAGE(C22:C27)</f>
        <v>124333.33333333333</v>
      </c>
      <c r="D28" s="3">
        <f>AVERAGE(D22:D27)</f>
        <v>4.763050287862149</v>
      </c>
      <c r="H28" s="3" t="s">
        <v>0</v>
      </c>
      <c r="I28" s="4">
        <f>AVERAGE(I22:I27)</f>
        <v>76833.333333333328</v>
      </c>
      <c r="J28" s="3">
        <f>AVERAGE(J22:J27)</f>
        <v>4.6709608591740963</v>
      </c>
    </row>
    <row r="29" spans="1:11">
      <c r="B29" s="3" t="s">
        <v>1</v>
      </c>
      <c r="C29" s="4">
        <f>STDEV(C22:C27)</f>
        <v>144153.62176049087</v>
      </c>
      <c r="D29" s="5">
        <f>STDEV(D22:D27)</f>
        <v>0.64210504261762669</v>
      </c>
      <c r="H29" s="3" t="s">
        <v>1</v>
      </c>
      <c r="I29" s="4">
        <f>STDEV(I22:I27)</f>
        <v>105060.77606160477</v>
      </c>
      <c r="J29" s="5">
        <f>STDEV(J22:J27)</f>
        <v>0.40955140394147038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Biochem</cp:lastModifiedBy>
  <dcterms:created xsi:type="dcterms:W3CDTF">2017-10-24T20:00:50Z</dcterms:created>
  <dcterms:modified xsi:type="dcterms:W3CDTF">2018-01-23T18:44:03Z</dcterms:modified>
</cp:coreProperties>
</file>